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801"/>
  <workbookPr defaultThemeVersion="124226"/>
  <mc:AlternateContent xmlns:mc="http://schemas.openxmlformats.org/markup-compatibility/2006">
    <mc:Choice Requires="x15">
      <x15ac:absPath xmlns:x15ac="http://schemas.microsoft.com/office/spreadsheetml/2010/11/ac" url="https://crautonomagovco-my.sharepoint.com/personal/jcardozo_crautonoma_gov_co/Documents/jcardozo/Documents/Jose Cardozo/ACUERDO 617 DE 2018 CNSC/EVALUACION INSTITUCIONAL POR DEPENDENCIAS/2023/"/>
    </mc:Choice>
  </mc:AlternateContent>
  <xr:revisionPtr revIDLastSave="21" documentId="8_{C1E54AB2-40AA-4A0A-A052-AA2DAF1733D6}" xr6:coauthVersionLast="46" xr6:coauthVersionMax="47" xr10:uidLastSave="{46781A5D-4977-4DFF-85EF-FA68AAA40F0E}"/>
  <bookViews>
    <workbookView xWindow="-120" yWindow="-120" windowWidth="29040" windowHeight="15720" xr2:uid="{00000000-000D-0000-FFFF-FFFF00000000}"/>
  </bookViews>
  <sheets>
    <sheet name="Formato Evaluación x Depen" sheetId="5" r:id="rId1"/>
  </sheets>
  <calcPr calcId="191029"/>
</workbook>
</file>

<file path=xl/calcChain.xml><?xml version="1.0" encoding="utf-8"?>
<calcChain xmlns="http://schemas.openxmlformats.org/spreadsheetml/2006/main">
  <c r="I38" i="5" l="1"/>
  <c r="I61" i="5"/>
  <c r="I42" i="5"/>
  <c r="I74" i="5"/>
  <c r="I14" i="5" l="1"/>
  <c r="I47" i="5"/>
  <c r="I39" i="5"/>
  <c r="I23" i="5"/>
  <c r="I77" i="5"/>
  <c r="I13" i="5" l="1"/>
  <c r="N14" i="5"/>
  <c r="I12" i="5" l="1"/>
  <c r="I83" i="5" s="1"/>
</calcChain>
</file>

<file path=xl/sharedStrings.xml><?xml version="1.0" encoding="utf-8"?>
<sst xmlns="http://schemas.openxmlformats.org/spreadsheetml/2006/main" count="219" uniqueCount="190">
  <si>
    <t>FORMATO</t>
  </si>
  <si>
    <t>Código: AG-FT-08</t>
  </si>
  <si>
    <t>6. MEDICIÓN DE COMPROMISOS</t>
  </si>
  <si>
    <t>Proyectos</t>
  </si>
  <si>
    <t>Acciones Estratégicas</t>
  </si>
  <si>
    <t>6.1. Indicador de Actividad</t>
  </si>
  <si>
    <t>6.2. Meta</t>
  </si>
  <si>
    <t>6.3. Resultado (%)</t>
  </si>
  <si>
    <t>6.4. Análisis de Resultados</t>
  </si>
  <si>
    <t>Puntaje:</t>
  </si>
  <si>
    <t>Item</t>
  </si>
  <si>
    <t xml:space="preserve">Análisis/Observaciones </t>
  </si>
  <si>
    <t xml:space="preserve">1. FECHA DE EVALUACIÓN: </t>
  </si>
  <si>
    <t>2. PERIODO EVALUADO:</t>
  </si>
  <si>
    <t>5. COMPROMISOS ASOCIADOS AL
CUMPLIMIENTO DEL OBJETIVO INSTITUCIONAL</t>
  </si>
  <si>
    <t>EVALUACION DE GESTION POR DEPENDENCIAS 
OFICINA DE CONTROL INTERNO</t>
  </si>
  <si>
    <t xml:space="preserve">Puntaje Promedio de Evaluación 
del Programa:                                       </t>
  </si>
  <si>
    <t xml:space="preserve">                                                                  Puntaje de Evaluación Promedio de la OCI:           </t>
  </si>
  <si>
    <t>FIRMA 
JEFE OFICINA CONTROL INTERNO</t>
  </si>
  <si>
    <r>
      <t xml:space="preserve">                       Puntaje Promedio de Evaluación de la Gestión de la Dependencia:                    </t>
    </r>
    <r>
      <rPr>
        <sz val="11"/>
        <color theme="1"/>
        <rFont val="Arial"/>
        <family val="2"/>
      </rPr>
      <t>(</t>
    </r>
    <r>
      <rPr>
        <sz val="9"/>
        <color theme="1"/>
        <rFont val="Arial"/>
        <family val="2"/>
      </rPr>
      <t>Vale el 75% de la calificación total</t>
    </r>
    <r>
      <rPr>
        <sz val="11"/>
        <color theme="1"/>
        <rFont val="Arial"/>
        <family val="2"/>
      </rPr>
      <t>)</t>
    </r>
  </si>
  <si>
    <r>
      <t xml:space="preserve">CONTROL INTERNO 
</t>
    </r>
    <r>
      <rPr>
        <sz val="9"/>
        <color theme="1"/>
        <rFont val="Arial"/>
        <family val="2"/>
      </rPr>
      <t>( Vale 25% de la calificación total)</t>
    </r>
  </si>
  <si>
    <t>Número de estudios realizados</t>
  </si>
  <si>
    <t>Cumplimiento de compromisos y recomendaciones dadas por la Oficina de Control Interno, distintas a las registradas en los informes como resultados de la ejecución del ciclo de auditorías de la vigencia.</t>
  </si>
  <si>
    <t>Atención al Plan de Mejoramiento institucional</t>
  </si>
  <si>
    <t>Atención al Plan de Mejoramiento suscrito con la Contraloría General de la República (CGR)</t>
  </si>
  <si>
    <t xml:space="preserve">                          LÍNEA ESTRATÉGICA – PAI: SOSTENIBILIDAD DEL RECURSO NATURAL   </t>
  </si>
  <si>
    <t>Número de plántulas de maderables y frutales.</t>
  </si>
  <si>
    <t xml:space="preserve">Número de Proyectos comunitarios implementados </t>
  </si>
  <si>
    <t>Número de Estrategias desarrolladas</t>
  </si>
  <si>
    <t>Número de proyectos formulados e implementados.</t>
  </si>
  <si>
    <t xml:space="preserve">Se adelantaron gestiones para desarrollar un (1) estudio técnico que  defina  la capacidad  de  carga  para  el  control  de  ingreso  e  impactos  ambientales generados por los visitantes de las áreas protegidas en el Atlántico. </t>
  </si>
  <si>
    <t>Número de protocolos implementados</t>
  </si>
  <si>
    <t>Número de negocios verdes consolidados</t>
  </si>
  <si>
    <t>Número de convenios establecidos</t>
  </si>
  <si>
    <t>Seguimiento anual a la implementación del Programa Bolsa Verde.</t>
  </si>
  <si>
    <t>La corporación, dentro del marco del programa de bolsa verde, a pesar de no contar con el respectivo operador del programa, ha avanzado en el desarrollo de las estrategias contempladas en uno de los proyectos priorizados relacionados con bosque seco, para lo cual aprobó la compra de aproximadamente 62 ha. en el área protegida El Palomar y dentro de la misma, la acción de restauración del área a través de la compensación aprobada a la empresa amarillo, de lo cual se hizo entrega formal por parte de dicha empresa y el respectivo seguimiento para la vigencia 2021, lo que nos ha permitido determinar la eficacia del diseño propuesto en el marco de Bolsa Verde.</t>
  </si>
  <si>
    <t xml:space="preserve">                         LÍNEA ESTRATÉGICA – PAI: SOSTENIBILIDAD SECTORIAL </t>
  </si>
  <si>
    <t>Número de convenios de Producción más Limpia implementados</t>
  </si>
  <si>
    <t>Número de proyectos impulsados</t>
  </si>
  <si>
    <t>Número de estudios de evaluación geoespacial</t>
  </si>
  <si>
    <t>Número de estaciones de calidad del aire en operación con reportes actualizado para el Sistema de Vigilancia de la Calidad del Aire aplicando el Protocolo para el Monitoreo y Seguimiento</t>
  </si>
  <si>
    <t>Número de informes mensuales el Subsistema de información de calidad del aire-SISAIRE  realizados</t>
  </si>
  <si>
    <t>Número de sistema de vigilancia de calidad de Aire acreditado</t>
  </si>
  <si>
    <t>% de seguimiento y evaluación de emisiones atmosféricas</t>
  </si>
  <si>
    <t>Número de operativos realizados por año</t>
  </si>
  <si>
    <t>Número de mapas de ruido diurno y nocturno actualizados</t>
  </si>
  <si>
    <t>Porcentaje de quejas atendidas</t>
  </si>
  <si>
    <t>Número de equipos adquiridos</t>
  </si>
  <si>
    <t>Número de municipios con seguimiento de los PGIRS</t>
  </si>
  <si>
    <t>Porcentaje de seguimiento en la implementación del PGRESPEL del Departamento</t>
  </si>
  <si>
    <t>% de registros y reportes actualizados</t>
  </si>
  <si>
    <t>% de trámites atendidos para la evaluación, seguimiento y resolución de autorizaciones ambientales otorgadas por la corporación, con cumplimiento de los términos otorgados por la Ley</t>
  </si>
  <si>
    <t>Porcentaje de quejas y procesos sancionatorios resueltos</t>
  </si>
  <si>
    <t>% de autorizaciones ambientales con seguimiento</t>
  </si>
  <si>
    <t>Porcentaje de quejas y de seguimiento a la red amigos de la fauna</t>
  </si>
  <si>
    <t>Porcentaje de denuncias atendidas</t>
  </si>
  <si>
    <t>N/A</t>
  </si>
  <si>
    <t>La Dependencia de Gestión Ambiental dio respuesta oportuna a los hallazgos detectados en la Auditoría de Gestión realizada por OCI vigencia 2020 - 2021, a través de los descargos presentados por dicha dependencia.</t>
  </si>
  <si>
    <r>
      <rPr>
        <b/>
        <sz val="11"/>
        <color theme="1"/>
        <rFont val="Arial"/>
        <family val="2"/>
      </rPr>
      <t>Programa:</t>
    </r>
    <r>
      <rPr>
        <sz val="11"/>
        <color theme="1"/>
        <rFont val="Arial"/>
        <family val="2"/>
      </rPr>
      <t xml:space="preserve"> 2.1. BIODIVERSIDAD Y RIQUEZA DE LOS ECOSISTEMAS TERRESTRES DEL ATLÁNTICO</t>
    </r>
  </si>
  <si>
    <t>2.1.1. Desarrollo Forestal Sostenible</t>
  </si>
  <si>
    <t>2.1.2. Gestión de Especies</t>
  </si>
  <si>
    <t xml:space="preserve">2.1.2.3.  Implementar proyectos comunitarios para la conservación y uso sostenible de especies amenazadas priorizadas para el departamento del Atlántico. </t>
  </si>
  <si>
    <r>
      <rPr>
        <b/>
        <sz val="11"/>
        <color theme="1"/>
        <rFont val="Arial"/>
        <family val="2"/>
      </rPr>
      <t>Programa:</t>
    </r>
    <r>
      <rPr>
        <sz val="11"/>
        <color theme="1"/>
        <rFont val="Arial"/>
        <family val="2"/>
      </rPr>
      <t xml:space="preserve"> 2.3.  ESTRATEGIAS REGIONALES DE CONSERVACIÓN</t>
    </r>
  </si>
  <si>
    <t xml:space="preserve">2.3.1.  Áreas Protegidas </t>
  </si>
  <si>
    <t>2.3.1.9. Formular e implementar proyectos Ecoturísticos de acuerdo con los lineamientos establecidos por la Unidad Administrativa de Parques Nacionales de Colombia (UASPNN), como alternativa sostenible en las áreas protegidas y sus zonas aledañas</t>
  </si>
  <si>
    <t>2.3.1.10. Desarrollar e implementar estudios técnicos que definan la capacidad de carga para el control de ingreso e impactos ambientales generados por los visitantes de las áreas protegidas en el Atlántico</t>
  </si>
  <si>
    <t>2.3.1.  Áreas Protegidas</t>
  </si>
  <si>
    <t>2.3.1.11. Gestión del riesgo de desastre por incendio de cobertura vegetal en áreas declaradas como áreas protegidas.</t>
  </si>
  <si>
    <t>2.3.2. Negocios Verdes</t>
  </si>
  <si>
    <t xml:space="preserve">2.3.3. Bolsa Verde Atlántico </t>
  </si>
  <si>
    <t>2.3.3.1. Estructurar e implementar la primera fase del Programa Regional de compensaciones ambientales 
agrupadas denominado Bolsa Verde Atlántico, con el objetivo de preservar y restaurar las áreas prioritarias de conservación de la biodiversidad del Atlántico.</t>
  </si>
  <si>
    <r>
      <rPr>
        <b/>
        <sz val="11"/>
        <color theme="1"/>
        <rFont val="Arial"/>
        <family val="2"/>
      </rPr>
      <t>Programa:</t>
    </r>
    <r>
      <rPr>
        <sz val="11"/>
        <color theme="1"/>
        <rFont val="Arial"/>
        <family val="2"/>
      </rPr>
      <t xml:space="preserve"> 4.1. EQUIPAMIENTO SOSTENIBLE</t>
    </r>
  </si>
  <si>
    <t>4.1.1. Producción más limpia</t>
  </si>
  <si>
    <t>4.1.1.1. Implementar Convenios de Producción más Limpia con los sectores de equipamiento urbano</t>
  </si>
  <si>
    <r>
      <rPr>
        <b/>
        <sz val="11"/>
        <color theme="1"/>
        <rFont val="Arial"/>
        <family val="2"/>
      </rPr>
      <t>Programa:</t>
    </r>
    <r>
      <rPr>
        <sz val="11"/>
        <color theme="1"/>
        <rFont val="Arial"/>
        <family val="2"/>
      </rPr>
      <t xml:space="preserve"> 4.2. POR UN  DEPARTAMENTO CON ENERGÍAS RENOVABLES</t>
    </r>
  </si>
  <si>
    <t>4.2.1. Energía de Biogás-Biomasa</t>
  </si>
  <si>
    <t xml:space="preserve">
4.2.1.1. Fomentar el conocimiento sobre el Potencial energético de la generación de biogás a partir de residuos pecuarios en el Departamento del Atlántico</t>
  </si>
  <si>
    <t>4.2.2. Energía Solar</t>
  </si>
  <si>
    <t>4.2.2.1. Impulsar proyectos de generación de Fuentes No convencionales de Energía Renovable-FNCER, cogeneración a partir de la misma generación distribuida y de gestión eficiente de la energía.</t>
  </si>
  <si>
    <t>4.2.3. Energía Eólica</t>
  </si>
  <si>
    <t>4.2.3.1. Conocer el potencial de energía eólica en el Departamento del Atlántico</t>
  </si>
  <si>
    <r>
      <rPr>
        <b/>
        <sz val="11"/>
        <color theme="1"/>
        <rFont val="Arial"/>
        <family val="2"/>
      </rPr>
      <t>Programa:</t>
    </r>
    <r>
      <rPr>
        <sz val="11"/>
        <color theme="1"/>
        <rFont val="Arial"/>
        <family val="2"/>
      </rPr>
      <t xml:space="preserve">  4.4. PREVENCIÓN, CONTROL Y MONITOREO DEL  AIRE Y SUELO</t>
    </r>
  </si>
  <si>
    <t>4.4.1. Aire</t>
  </si>
  <si>
    <t>4.4.1.1. Realizar acciones tendientes a actualizar la situación de concentración de contaminantes criterio en la calidad del aire del Departamento del Atlántico.</t>
  </si>
  <si>
    <t>4.4.1.3.  Realizar informes mensuales para el Sistema de Calidad del Aire -SISAIRE (Resolución 651 de 29 de marzo de 2010).</t>
  </si>
  <si>
    <t>4.4.1.4.  Tramitar y obtener certificado de acreditación del Sistema de Vigilancia de la Calidad del Aire acreditado con NTC ISO 17025 por el IDEAM ( Par. 2 del artículo 2.2.8.9.1.5 del Decreto Único 1076 de 2015).</t>
  </si>
  <si>
    <t>4.4.1.5. Realizar evaluación, seguimiento y control ambiental de las emisiones atmosféricas en el Departamento.</t>
  </si>
  <si>
    <t>4.4.2. Olores</t>
  </si>
  <si>
    <t>4.4.2.1. Controlar las actividades productoras de olores ofensivos en el Departamento</t>
  </si>
  <si>
    <t>4.4.3. Ruido</t>
  </si>
  <si>
    <t>4.4.3.1. Actualizar los mapas de ruido diurno y nocturno en los municipios con más de 100.000 habitantes del Departamento</t>
  </si>
  <si>
    <t xml:space="preserve">
4.4.3.2. Promover la adecuada gestión ambiental de las actividades generadoras de emisiones de ruido en el Departamento del Atlántico</t>
  </si>
  <si>
    <t>4.4.4.  Residuos y Economía Circular</t>
  </si>
  <si>
    <t>4.4.4.2. Realizar seguimiento a la  implementación del PGIRS  municipios de la jurisdicción de la CRA.</t>
  </si>
  <si>
    <t xml:space="preserve">
4.4.4.3. Realizar seguimiento a la  implementación  del Plan de Gestión de Residuos Peligrosos de los municipios de la jurisdicción de la CRA.</t>
  </si>
  <si>
    <t>4.4.4.4. Actualizar el registro y reporte de usuarios generadores de RESPEL</t>
  </si>
  <si>
    <r>
      <rPr>
        <b/>
        <sz val="11"/>
        <color theme="1"/>
        <rFont val="Arial"/>
        <family val="2"/>
      </rPr>
      <t>Programa:</t>
    </r>
    <r>
      <rPr>
        <sz val="11"/>
        <color theme="1"/>
        <rFont val="Arial"/>
        <family val="2"/>
      </rPr>
      <t xml:space="preserve"> 4.5. INSTRUMENTOS ECONÓMICOS Y DE CONTROL AMBIENTAL</t>
    </r>
  </si>
  <si>
    <t>4.5.1. Evaluación, Seguimiento y Control Ambiental</t>
  </si>
  <si>
    <t>4.5.1.1. Promover la eficiencia en la evaluación, seguimiento y control de  trámites ambientales</t>
  </si>
  <si>
    <t>4.5.1.2. Atender oportuna y eficazmente las quejas ambientales y procesos sancionatorios</t>
  </si>
  <si>
    <t>4.5.1.3. Realizar seguimiento a medidas de compensación</t>
  </si>
  <si>
    <t>4.5.1.6. Atender oportuna y eficazmente las quejas ambientales</t>
  </si>
  <si>
    <t>4.5.1.7.  Controlar el tráfico ilegal de especies de Fauna y Flora en el Atlántico</t>
  </si>
  <si>
    <r>
      <t xml:space="preserve">4. OBJETIVO INSTITUCIONAL RELACIONADO CON LA DEPENDENCIA (DE ACUERDO A CADA LÍNEA ESTRATÉGICA):
</t>
    </r>
    <r>
      <rPr>
        <sz val="11"/>
        <rFont val="Arial"/>
        <family val="2"/>
      </rPr>
      <t xml:space="preserve">
Conservar y mejorar la biodiversidad y riqueza de los ecosistemas terrestres, la biodiversidad y riqueza en los ecosistemas marino-costeros y las estrategias de conservación; a través de programas en Conservación y Manejo Sostenible de la Biodiversidad, que permitan asegurar el uso sostenible de los Ecosistemas, fomentando la activa participación de las comunidades vecinas en éstos, fortaleciendo a los actores sociales involucrados en la conservación.
Proteger, restaurar y promover el adecuado uso sostenible de los recursos naturales existentes en el Departamento del Atlántico (flora, fauna, suelo, recurso hídrico) a través de la investigación, conocimiento, fomento y apropiación de los valores socio ambientales que permita construir medidas propensas a detener y revertir la degradación de los ecosistemas y con ello la pérdida de la diversidad biológica mejorando la calidad de vida de las comunidades.
Gestionar y proteger de manera sostenible los ecosistemas marino-costeros en el Departamento del Atlántico vinculando otras entidades que ejercen autoridad marítima en aras de evitar efectos nocivos y adoptar medidas que permitan restaurarlos y con ello aumentar la productividad y conservación de estos ecosistemas para beneficio social, cultural y ambiental de estas zonas.
Identificar nuevos territorios para la conservación a través de la declaración y administración de áreas protegidas, desarrollar actividades económicas que puedan generar un beneficio a las comunidades que habitan en ecosistemas estratégicos sin alterar los ecosistemas, motivar la generación y producción de negocios verdes en donde se oferten bienes y servicios ambientales generan impactos ambientales positivos y estructurar programas de compensación ambiental para la restauración de ecosistemas de bosque seco tropical existentes en el Departamento del Atlántico. Velar por el uso y aprovechamiento de los recursos naturales, mediante la aplicación oportuna de los instrumentos (regulatorios y económicos) establecidos por la normatividad vigente para garantizar la utilización racional de los mismos.
Promover estrategias de gestión ambiental eficaces dentro de los procesos de producción de alto impacto, con el fin de garantizar el cumplimiento de la normatividad ambiental y reducir la contaminación.
Fomentar en el Departamento del Atlántico, la utilización de los recursos naturales (sol, el viento, el agua o la biomasa vegetal o animal) como fuentes de generación de energías, reemplazando las fuentes convencionales por fuentes naturales que se renuevan ilimitadamente.</t>
    </r>
  </si>
  <si>
    <t>2.1.1.2  Producir 50.000 plántulas, adecuar el sitio y fortalecer técnica y ambientalmente la producción de plántulas en los viveros de la C.R.A con fines de restauración y recuperación de suelos</t>
  </si>
  <si>
    <t>Con la ejecución del Contrato No.362-2022 celebrado con la Unión Temporal Syembra, cuyo objeto fue “ADELANTAR ACCIONES DE RESTAURACIÓN Y REHABILITACIÓN, A TRAVÉS DE REFORESTACIÓN ECOLÓGICA EN ÁREAS DE INTERÉS AMBIENTAL EN EL DRMI BANCO TOTUMO BIJIBANA EN EL MUNICIPIO DE REPELÓN, ATLANTICO”; se dio cumplimiento a la meta.</t>
  </si>
  <si>
    <t>2.1.1.1 Implementar el Plan de Acción Regional de Lucha contra la Desertificación y la Sequía que contribuya a la restauración de ecosistemas en zonas secas.</t>
  </si>
  <si>
    <t>Número de hectáreas en restauración, rehabilitación y reforestación</t>
  </si>
  <si>
    <t>2.1.1.3 Implementar un programa de deforestación
evitada que incluya al menos las siguientes líneas de acción: articulación
con sectores o entes territoriales para incentivar modelos agroambientales,
alternativas de eficiencia energética en hogares y restaurantes y educación
ambiental para disminuir la extracción de leña y carbón vegetal</t>
  </si>
  <si>
    <t>Número de Municipios y/o sectores con estrategias de reconversión hacia sistemas sostenibles de producción implementados</t>
  </si>
  <si>
    <t>En el marco del Convenio No. 0002 de 2022 cuyo objeto fue: “AUNAR ESFUERZOS TÉCNICOS, ADMINISTRATIVOS, Y FINANCIEROS PARA APOYAR EL DESARROLLO DE UN PROGRAMA DE FORTALECIMIENTO DE LA GESTIÓN AMBIENTAL SOSTENIBLE DE LOS RECURSOS NATURALES Y SECTORIALES, QUE CONTRIBUYA A LA CONSERVACIÓN DE LA BIODIVERSIDAD Y RIQUEZA DE LOS ECOSISTEMAS TERRESTRES Y MARINO COSTEROS DEL DEPARTAMENTO DEL ATLÁNTICO”, desarrollamos un programa para evitar la deforestación, aplicado en los
municipios de Manatí y Ponedera.</t>
  </si>
  <si>
    <t>2.1.1.4. Ejecutar un programa comunitario de medidas de adaptación al cambio climático basadas en la conservación de los ecosistemas estrategicos (bosque seco y manglar) y enfocadas a la reconversión hacia sistemas sostenibles de producción</t>
  </si>
  <si>
    <t>Número de Medidas de adaptación al cambio climático implementadas</t>
  </si>
  <si>
    <t>Mediante la ejecución del Convenio No. 0002 de 2022 cuyo objeto es “AUNAR
ESFUERZOS TÉCNICOS, ADMINISTRATIVOS, Y FINANCIEROS PARA APOYAR EL DESARROLLO DE UN PROGRAMA DE FORTALECIMIENTO DE LA GESTIÓN
AMBIENTAL SOSTENIBLE DE LOS RECURSOS NATURALES Y SECTORIALES, QUE CONTRIBUYA A LA CONSERVACIÓN DE LA BIODIVERSIDAD Y RIQUEZA DE LOS
ECOSISTEMAS TERRESTRES Y MARINO COSTEROS DEL DEPARTAMENTO DEL ATLÁNTICO”, se implementaron medidas de adaptación al cambio climático</t>
  </si>
  <si>
    <t>2.1.1.5 Implementar un programa de
conservación de suelos y promoción de sistemas sostenibles de producción</t>
  </si>
  <si>
    <t>Número de Hectáreas de suelos degradados en recuperación o
rehabilitación.</t>
  </si>
  <si>
    <t>La Corporación, en el marco del Convenio Interadministrativo No. 0002 de 2022 cuyo objeto fue: “AUNAR ESFUERZOS TÉCNICOS, ADMINISTRATIVOS, Y FINANCIEROS
PARA APOYAR EL DESARROLLO DE UN PROGRAMA DE FORTALECIMIENTO DE
LA GESTIÓN AMBIENTAL SOSTENIBLE DE LOS RECURSOS NATURALES Y SECTORIALES, QUE CONTRIBUYA A LA CONSERVACIÓN DE LA BIODIVERSIDAD
Y RIQUEZA DE LOS ECOSISTEMAS TERRESTRES Y MARINO COSTEROS DEL DEPARTAMENTO DEL ATLÁNTICO”, se encuentra desarrollando acciones para la
recuperación o rehabilitación de 50 ha bajo sistemas sostenibles de conservación en el sur del Atlántico</t>
  </si>
  <si>
    <t>Versión 4</t>
  </si>
  <si>
    <t>Fecha: 27/10/2022</t>
  </si>
  <si>
    <r>
      <rPr>
        <b/>
        <sz val="11"/>
        <color theme="1"/>
        <rFont val="Arial"/>
        <family val="2"/>
      </rPr>
      <t>3. DEPENDENCIA A EVALUAR:</t>
    </r>
    <r>
      <rPr>
        <sz val="11"/>
        <color theme="1"/>
        <rFont val="Arial"/>
        <family val="2"/>
      </rPr>
      <t xml:space="preserve"> GESTIÓN AMBIENTAL</t>
    </r>
  </si>
  <si>
    <t>Febrero 2023</t>
  </si>
  <si>
    <t>2.1.2.2. Implementar medidas de prevención,
control y manejo de las principales especies invasoras del departamento.</t>
  </si>
  <si>
    <t>Número de especies invasoras con medidas de prevención, control y
manejo en ejecución.</t>
  </si>
  <si>
    <t>Con la ejecución del Contrato No. 295 del 2022 cuyo objeto fue: “PRESTACIÓN DE SERVICIOS PROFESIONALES Y DE APOYO A LA GESTIÓN PARA DESARROLLAR
UNA ESTRATEGIA DE EDUCACIÓN AMBIENTAL SOBRE CONSERVACIÓN Y PROTECCIÓN DE LAS ESPECIES AMENAZADAS Y SOBRE EL MANEJO DE LAS
ESPECIES INVASORAS EN EL DEPARTAMENTO DEL ATLÁNTICO, ASÍ COMO LA IMPLEMENTACIÓN DE ACCIONES PARA IMPULSAR PROYECTOS
ECOTURÍSTICOS EN LAS ÁREAS PROTEGIDAS”; desarrollamos un programa de educación ambiental para sensibilizar y orientar sobre el manejo de las especies
invasoras en el departamento del Atlántico, teniendo en cuenta que en la actualidad este tipo de especies afecta la diversidad biológica de los ecosistemas, estas especies
invasoras son aquellas que se introducen en otros territorios y logran adaptarse, establecerse, reproducirse y dispersarse hasta colonizar el entorno, formar nuevas
poblaciones y causar impactos en la biodiversidad, la salud o la economía. Los problemas que pueden ocasionar son: actúan como depredadores impidiendo el desarrollo de las
especies nativas, compiten por el alimento y el espacio, introducen nuevos parásitos y enfermedades, entre otras.</t>
  </si>
  <si>
    <t>Se dio cumplimiento a la meta con la ejecución del Contrato No. 295 del 2022 cuyo objeto fue: “PRESTACIÓN DE SERVICIOS PROFESIONALES Y DE APOYO A LA GESTIÓN PARA DESARROLLAR UNA ESTRÉTEGIA DE EDUCACIÓN AMBIENTAL SOBRE CONSERVACIÓN Y PROTECCIÓN DE LAS ESPECIES AMENAZADAS Y SOBRE EL MANEJO DE LAS ESPECIES INVASORAS EN EL DEPARTAMENTO DEL ATLÁNTICO, ASÍ COMO LA IMPLEMENTACIÓN DE ACCIONES PARA IMPULSAR PROYECTOS ECOTURISTICOS EN LAS ÁREAS PROTEGIDAS”.</t>
  </si>
  <si>
    <t>2.1.2.5. Diseñar y ejecutar acciones de conservación
y manejo para 6 especies amenazadas.</t>
  </si>
  <si>
    <t>Número de Municipios intervenidos para las 6 medidas de conservación de
especies amenazadas.</t>
  </si>
  <si>
    <t>En la vigencia 2022 se ejecutó el Contrato No. 295 del 2022 cuyo objeto fue: “PRESTACION DE SERVICIOS PROFESIONALES Y DE APOYO A LA GESTION PARA
DESARROLLAR UNA ESTRATEGIA DE EDUCACIÓN AMBIENTAL SOBRE CONSERVACIÓN Y PROTECCIÓN DE LAS ESPECIES AMENAZADAS Y SOBRE EL
MANEJO DE LAS ESPECIES INVASORAS EN EL DEPARTAMENTO DEL ATLÁNTICO, ASI COMO LA IMPLEMENTACIÓN DE ACCIONES PARA IMPULSAR PROYECTOS ECOTURISTICOS EN LAS ÁREAS PROTEGIDAS”, a través del cual, desarrollamos un proceso de mesas de trabajo; posterior al análisis de la información se procedió a la selección de seis(6) especies a trabajar (cuatro especies de Fauna y dos especies de
flora) en el proceso de sensibilización y proyecto de conservación de especies amenazadas en el departamento del Atlántico con el que se seleccionan las especies de
acuerdo con los siguientes criterios:
• Distribución de la especie
• Grado de Vulnerabilidad
• Presiones de la especie</t>
  </si>
  <si>
    <t>2.3.1.2. Establecer acciones para promover la
conservación efectiva y el cumplimiento del plan de manejo de las áreas
protegidas declaradas.</t>
  </si>
  <si>
    <t>Número de Acciones realizadas en el cumplimiento de los planes de
manejo de las áreas protegidas.</t>
  </si>
  <si>
    <t>Se dio cumplimiento a la meta a través del Contrato No. 232 de 2022 cuyo objeto fue:
“PRESTACIÓN DE SERVICIOS PROFESIONALES Y DE APOYO A LA GESTIÓN PARA
DESARROLLAR UN PROGRAMA DE EDUCACIÓN AMBIENTAL QUE PROMUEVA EN LA COMUNIDAD LA EJECUCIÓN DE ACCIONES DE CONSERVACIÓN CONTEMPLADAS EN LOS PLANES DE MANEJO AMBIENTAL DE LAS ÁREAS PROTEGIDAS”. Este programa de educación ambiental estuvo dirigido a 110 personas pertenecientes a las comunidades del municipio de Luruaco específicamente de los
corregimientos de:
1. Palmar de Candelaria
2. Los Péndales
3. San Juan de Tocagua</t>
  </si>
  <si>
    <t>2.3.1.3. Implementar proyectos de restauraciòn y conectividad del Bosque Seco enmarcadas en el SIRAP, SIDAP, SILAP, en
el Atlántico.</t>
  </si>
  <si>
    <t>Número de hectáreas en proceso de restauración para conservación de
áreas protegidas</t>
  </si>
  <si>
    <t>Se desarrolló el Contrato No. 294 de 2022 cuyo objeto fue: “PRESTACIÓN DE SERVICIOS PROFESIONALES Y DE APOYO A LA GESTIÓN PARA LA IMPLEMENTACIÓN DE ESTRATÉGIAS DE EDUCACIÓN AMBIENTAL, QUE CONTRIBUYAN A LA RESTAURACIÓN Y CONECTIVAD EN LAS ÁREAS PROTEGIDAS, ASÍ COMO LA IDENTIFICACIÓN DE POSIBLES ÁREAS DONDE SE PUEDA ADELANTAR LA RUTA DE DECLARATORIA CON LA PARTICIPACIÓN DE DIFERENTES ACTORES”.</t>
  </si>
  <si>
    <t>2.3.1.4. Adquirir predios privados localizados al
interior de las Áreas protegidas.</t>
  </si>
  <si>
    <t>Números de hectáreas adquiridas al interior de las áreas protegidas</t>
  </si>
  <si>
    <t>De la meta anual de 50 ha, se logró el saneamiento predial de dos (2) lotes de 26 ha y 37 ha de extensión, respectivamente, ubicados dentro de la Reservar Forestal El Palomar, en el municipio de Piojo. Con la adquisición de 63 ha en total, se supera en un 26 % el cumplimiento de la meta para la vigencia 2022.</t>
  </si>
  <si>
    <t>2.3.1.5. Declarar nuevas Áreas Protegidas en el
Departamento con registro ante el RUNAP.</t>
  </si>
  <si>
    <t>Número de hectáreas protegidas regionales declaradas, homologadas o
recategorizadas, inscritas en el RUNAP</t>
  </si>
  <si>
    <t>Se ejecutó el Contrato No. 294 de 2022, cuyo objeto fue: “PRESTACIÓN DE SERVICIOS PROFESIONALES Y DE APOYO A LA GESTIÓN PARA LA IMPLEMENTACIÓN DE ESTRATEGIAS DE EDUCACIÓN AMBIENTAL, QUE CONTRIBUYAN A LA RESTAURACIÓN Y CONECTIVIDAD EN LAS ÁREAS PROTEGIDAS, ASI COMO LA IDENTIFICACIÓN DE POSIBLES ÁREAS DONDE SE PUEDA ADELANTAR LA RUTA DE DECLARATORIA CON LA PARTICIPACIÓN DE DIFERENTES ACTORES”.</t>
  </si>
  <si>
    <t>2.3.1.6. Formular y ejecutar Programas de asistencia
técnica para la implementación de estrategias educativo ambientales y de
participación encaminadas a la conservación de las áreas protegidas
declaradas en el departamento del Atlántico.</t>
  </si>
  <si>
    <t>Número de programas formulados y ejecutados en la conservación de las
áreas protegidas</t>
  </si>
  <si>
    <t>En el marco del Contrato No. 229 de 2022 cuyo objeto es la “PRESTACIÓN DE
SERVICIOS PROFESIONALES Y DE APOYO A LA GESTIÓN PARA DESARROLLAR UN PROGRAMA DE EDUCACIÓN AMBIENTAL PARA LA IMPLEMENTACIÓN DE ACCIONES DE CONSERVACIÓN CONTEMPLADAS EN LAS ÁREAS PROTEGIDAS DEL DEPARTAMENTO DEL ATLÁNTICO ARTICULANDO PROYECTOS CON SISTEMAS PRODUCTIVOS SOSTENIBLES COMO MEDIDA DE ADAPTACIÓN AL CAMBIO CLIMÁTICO”, se llevó a cabo un programa de asistencia técnica educativo ambiental con las comunidades de las áreas protegidas de los municipios de Piojó y Repelón en el Departamento del Atlántico donde se ejecutaron actividades sostenibles que las comunidades pueden desarrollar en la zona, como es el caso del ecoturismo y el avistamiento de aves.</t>
  </si>
  <si>
    <t>2.3.1.8. Desarrollar estrategias de participación
efectiva dirigidas a los propietarios de predios privados y comunidades de
las áreas protegidas enfocadas a la conservación y a la implementación de
sistemas productivos sostenibles como medida de adaptación al cambio
climático</t>
  </si>
  <si>
    <t>En el marco del Contrato No. 229 de 2022 cuyo objeto fue: “DESARROLLAR UN
PROGRAMA DE EDUCACIÓN AMBIENTAL PARA LA IMPLEMENTACIÓN DE
ACCIONES DE CONSERVACIÓN CONTEMPLADAS EN LAS ÁREAS PROTEGIDAS DEL DEPARTAMENTO DEL ATLÁNTICO ARTICULANDO PROYECTOS CON SISTEMAS PRODUCTIVOS SOSTENIBLES COMO MEDIDA DE ADAPTACIÓN AL CAMBIO CLIMÁTICO” se realizó la construcción de una estrategia de medidas de adaptación al cambio climático para la protección de la biodiversidad en áreas protegidas del Departamento del Atlántico en los municipios de Piojó y Repelón, mediante el establecimiento de sistema agroforestal con la siembra de árboles frutales, revisión técnica estado vegetativo, crecimiento y elongación del Ñame espino.</t>
  </si>
  <si>
    <t>En el marco del contrato No. 284 del 2022 cuyo objeto contractual fue: “PRESTACIÓN DE SERVICIOS PROFESIONALES Y DE APOYO A LA GESTIÓN PARA EL ACOMPAÑAMIENTO EN EL DESARROLLO DE UN PROGRAMA DE PARTICIPACIÓN CIUDADANA, EN GESTIÓN AMBIENTAL, PARA LA CONSERVACIÓN DE LOS ECOSISTEMAS LOCALES Y EL BIENESTAR SOCIAL Y ECONÓMICO DE LA COMUNIDAD EN JURISDICCIÓN DEL DEPARTAMENTO DEL ATLÁNTICO”. formulamos e implementamos dos (2) Proyectos Ecoturísticos como alternativa sostenible en las áreas protegidas y sus zonas aledañas, cumpliendo con el 100% de la meta programada para la vigencia 2022.</t>
  </si>
  <si>
    <t>En el marco del Contrato No. 284 del 2022 cuyo objeto contractual fue: “PRESTACIÓN DE SERVICIOS PROFESIONALES Y DE APOYO A LA GESTIÓN PARA EL ACOMPAÑAMIENTO EN EL DESARROLLO DE UN PROGRAMA DE PARTICIPACIÓN CIUDADANA, EN GESTIÓN AMBIENTAL, PARA LA CONSERVACIÓN DE LOS ECOSISTEMAS LOCALES Y EL BIENESTAR SOCIAL Y ECONÓMICO DE LA COMUNIDAD EN JURISDICCIÓN DEL DEPARTAMENTO DEL ATLÁNTICO”, se estructuraron 6 talleres de formación teóricos-prácticos, frente a la situación de los incendios de cobertura vegetal, en los cuales se abordaron las siguientes temáticas:
 Incendios por cobertura vegetal.
 Situación para la atención a emergencias.
 Logística para prevención, mitigación y control de incendios por cobertura vegetal.
Talleres de formación teóricos para la atención de incendios forestales
Municipios: Luruaco</t>
  </si>
  <si>
    <t>2.3.2.2. Diseñar la Asistencia técnica que
permita la consolidación, fortalecimiento de los Negocios Verdes en el
Atlántico</t>
  </si>
  <si>
    <t>Producto del proceso de verificación a través de la realización de visitas técnicas realizadas entre la CRA y el Ministerio y de acuerdo con el cumplimento de los criterios de selección para que puedan ser avalados como Negocios Verdes con corte a diciembre 31 del 2022 se cuenta con seis (6) negocios que cumplieron con los requisitos exigidos para poder ser un negocio avalado:
Negocios verdes avalados
RAZÓN SOCIAL NIT MUNICIPIO CATEGORÍA NEGOCIO VERDE
1ARTKANGEL
COLOMBIA SAS
(GRANJA ECO
CAMPESTRE EL
SOLAR DE MAO)
900844535 GALAPA
Bienes y Servicios Sostenibles
Provenientes De Recursos
Naturales 2 ANDO SENDERISMO Y
AVENTURAS
1001821082-1 BARRANQUILLA
Bienes y Servicios Sostenibles
Provenientes De Recursos
Naturales 3 CENTRO
RECREACIONAL
ECOTURISTICO
CALVADURIA SAS
90131605568 PIOJÓ
Bienes y Servicios Sostenibles
Provenientes De Recursos
Naturales 4 HUERTO
ECOTURISTICO
8772929-8 SABANAGRANDE
Bienes y Servicios Sostenibles
Provenientes De Recursos
Naturales 5 YENIS GONZALES
JIMENEZ
22.728.388-8 LURUACO
Bienes y Servicios Sostenibles
Provenientes De Recursos
Naturales 6 RACHEL SHOES
32795050 BARRANQUILLA
Bienes y Servicios Sostenibles
Provenientes De Recursos
Naturales</t>
  </si>
  <si>
    <t>2.3.2.4. Celebrar Convenios de Cooperación o
alianzas con el sector público o privado nacional o internacional que permita
fortalecer la oferta de asistencia técnica y de marketing de los Negocios
Verdes existentes en el departamento del Atlántico.</t>
  </si>
  <si>
    <t>Se encuentra en ejecución el Convenio No.002 de 2022 cuyo objeto es “AUNAR
ESFUERZOS TÉCNICOS, ADMINISTRATIVOS, Y FINANCIEROS PARA APOYAR EL
DESARROLLO DE UN PROGRAMA DE FORTALECIMIENTO DE LA GESTIÓN
AMBIENTAL SOSTENIBLE DE LOS RECURSOS NATURALES Y SECTORIALES, QUE
CONTRIBUYA A LA CONSERVACIÓN DE LA BIODIVERSIDAD Y RIQUEZA DE LOS
ECOSISTEMAS TERRESTRES Y MARINO COSTEROS DEL DEPARTAMENTO DEL
ATLÁNTICO”, a través de éste, se adelantaron las acciones necesarias para fortalecer la
oferta de asistencia técnica y de marketing de los Negocios Verdes existentes en el
departamento del Atlántico.</t>
  </si>
  <si>
    <t>Con la ejecución del Convenio No. 007 celebrado con la Universidad Simón Bolívar, cuyo
objeto es “AUNAR ESFUERZOS Y RECURSOS TÉCNICOS, JURÍDICOS,
ADMINISTRATIVOS Y FINANCIEROS PARA EL DESARROLLO DE UN PROGRAMA
INSTITUCIONAL QUE CONTRIBUYA AL FORTALECIMIENTO DE LA GESTIÓN E
INNOVACIÓN AMBIENTAL SOSTENIBLE DE LOS RECURSOS NATURALES DEL
DEPARTAMENTO DEL ATLÁNTICO”, se amplió la implementación del proyecto APROPIA
logrando el cumplimiento del 100% de esta acción estratégica mediante la
suscripción del Convenio de Producción Mas Limpia con la Institución Educativa San
Juan Bosco, en el municipio de Sabanagrande, con el fin de impulsar las prácticas de
desarrollo sostenible.</t>
  </si>
  <si>
    <t>Mediante el Convenio No. 0007 celebrado con la Universidad Simón Bolívar, cuyo objeto
es “AUNAR ESFUERZOS Y RECURSOS TÉCNICOS, JURÍDICOS,
ADMINISTRATIVOS Y FINANCIEROS PARA EL DESARROLLO DE UN PROGRAMA
INSTITUCIONAL QUE CONTRIBUYA AL FORTALECIMIENTO DE LA GESTIÓN E
INNOVACIÓN AMBIENTAL SOSTENIBLE DE LOS RECURSOS NATURALES DEL
DEPARTAMENTO DEL ATLÁNTICO”, se amplió la implementación del proyecto APROPIA
logrando el cumplimiento del 100% de esta acción estratégica mediante la
elaboración de la hoja de ruta de implementación del sistema de aprovechamiento de
biomasa de residuos pecuarios y sólidos urbanos y la evaluación de escenarios de
recuperación de energía de los residuos pecuarios y sólidos urbanos a través de modelos
experimentales en los rellenos sanitarios El Clavo y Los Pocitos, ubicados en los
municipios de Palmar de Varela y Barranquilla.</t>
  </si>
  <si>
    <t>En el marco del Convenio No. 0007 celebrado con la Universidad Simón Bolívar, el cual
tiene por objeto “AUNAR ESFUERZOS Y RECURSOS TÉCNICOS, JURÍDICOS,
ADMINISTRATIVOS Y FINANCIEROS PARA EL DESARROLLO DE UN PROGRAMA
INSTITUCIONAL QUE CONTRIBUYA AL FORTALECIMIENTO DE LA GESTIÓN E
INNOVACIÓN AMBIENTAL SOSTENIBLE DE LOS RECURSOS NATURALES DEL
DEPARTAMENTO DEL ATLÁNTICO”; se desarrollaron acciones para el logro del
cumplimiento del 100% de esta acción estratégica mediante la implementación de un
proyecto de generación de Fuentes No convencionales de Energía Renovable-FNCER,
cogeneración a partir de la misma generación distribuida y de gestión eficiente de la
energía en la institución educativa San Juan Bosco, en el municipio de Sabanagrande.</t>
  </si>
  <si>
    <t>Con la ejecución del Contrato No. 313 de 2022, cuyo objeto es “DESARROLLAR,
DETERMINAR Y SOCIALIZAR ESTUDIO DEL POTENCIAL DE ENERGÍA EÓLICA
OFFSHORE Y LA FACTIBILIDAD DEL DESARROLLO DE ENERGÍAS ALTERNATIVAS
EÓLICAS OFFSHORE EN LA ZONA COSTERA DEL DEPARTAMENTO DEL
ATLÁNTICO”, se realizó la caracterización de cada uno de los criterios propuestos
de carácter técnico, ambiental y social, por medio de la metodología geoespacial
con el objetivo de elaborar diferentes mapas de restricción y evaluación con uso de
SIG, que permitieran seleccionar el área más viable y factible para la instalación de
parques eólicos offshore en la costa del Departamento del Atlántico</t>
  </si>
  <si>
    <t>4.3.4.1. Ejecutar acciones orientadas a implementar la Política Integral del Salud Ambiental en la jurisdicción de la
CRA.</t>
  </si>
  <si>
    <t>4.3.4. SALUD AMBIENTAL</t>
  </si>
  <si>
    <t>Número de acciones de implementación.</t>
  </si>
  <si>
    <t>Para el cumplimiento de la meta programada en la vigencia 2022, la Corporación, a través
del Proceso de educación ambiental se tomó como directriz que, en todas las actividades
realizadas, se llevaría información del caracol africano, para que la comunidad lo pudiese
identificar y realizar las medidas que por salud deben implementar correctamente, a fin
de evitar su contacto y reproducción. Se hizo entrega de afiches informativos con el tema.
Al respecto, se recibieron y atendieron nueve (9) denuncias de presencia de caracoles
africanos en los municipios de Sabanagrande, Puerto Colombia, Soledad y Tubará. En
estas visitas, los técnicos realizaron una sensibilización a la comunidad, relacionada con
esta especie invasora, su identificación, características, recomendaciones para
recolectarla, combatirla y disposición final. Posterior a estas charlas, la misma comunidad
está en capacidad de la recolección y disposición de esta especie.</t>
  </si>
  <si>
    <t>Se encuentra en ejecución el Convenio No. 002 de 2022, cuyo objeto es “AUNAR
ESFUERZOS TÉCNICOS, ADMINISTRATIVOS, Y FINANCIEROS PARA APOYAR EL
DESARROLLO DE UN PROGRAMA DE FORTALECIMIENTO DE LA GESTIÓN
AMBIENTAL SOSTENIBLE DE LOS RECURSOS NATURALES Y SECTORIALES, QUE
CONTRIBUYA A LA CONSERVACIÓN DE LA BIODIVERSIDAD Y RIQUEZA DE LOS
ECOSISTEMAS TERRESTRES Y MARINO COSTEROS DEL DEPARTAMENTO DEL
ATLÁNTICO”; en el cual se han adelantado las siguientes acciones para el logro de esta
meta:
 Análisis de la ubicación de la red actual de monitoreo de calidad del aire.
 Realización de visitas de campo a las estaciones actuales.
 Diagnóstico de las estaciones en función de criterios de ubicación, estado de
equipos, suministros e instalaciones
 Análisis cualitativo y cuantitativo de los reportes disponibles de la Red en los
últimos años de operación.</t>
  </si>
  <si>
    <t>4.4.1.2. Realizar un rediseño del sistema de
vigilancia de la calidad del aire en el Departamento del Atlántico.</t>
  </si>
  <si>
    <t>Número de Sistema rediseñado</t>
  </si>
  <si>
    <t>Se encuentra en ejecución el Convenio No. 002 de 2022, , cuyo objeto es “AUNAR
ESFUERZOS TÉCNICOS, ADMINISTRATIVOS, Y FINANCIEROS PARA APOYAR EL
DESARROLLO DE UN PROGRAMA DE FORTALECIMIENTO DE LA GESTIÓN
AMBIENTAL SOSTENIBLE DE LOS RECURSOS NATURALES Y SECTORIALES, QUE
CONTRIBUYA A LA CONSERVACIÓN DE LA BIODIVERSIDAD Y RIQUEZA DE LOS
ECOSISTEMAS TERRESTRES Y MARINO COSTEROS DEL DEPARTAMENTO DEL
ATLÁNTICO”, mediante el cual se ha realizado la Modelación de contaminantes en las
fuentes de emisión.</t>
  </si>
  <si>
    <t>Durante el primer semestre del año 2022 se logró el reporte en línea, de los datos
meteorológicos; en las estaciones PIMSA (Malambo), Tránsito (Malambo), Granabastos
(Soledad), EDUMAS (Soledad), Alcaldía (Puerto Colombia) y Bomberos (Puerto
Colombia), a través de la plataforma SARA CLOUD
(https://monitoreo.gndelectronics.com/accounts/signin/).
Se elaboraron los informes mensuales para el sistema de la calidad de aire, teniendo en
cuenta el estado actual de las estaciones.
La operación de las estaciones de calidad del aire se encuentra limitada al reporte en
línea de los datos meteorológicos; se registra el reporte en ceros de la información a la
ausencia de datos de parámetros de contaminantes atmosféricos objeto.</t>
  </si>
  <si>
    <t>La implementación de esta acción se encuentra limitada, toda vez que la misma depende
del cumplimiento de la acción estratégica 4.4.1.1. Realizar acciones tendientes a
actualizar la situación de concentración de contaminantes criterio en la calidad del aire
del Departamento del Atlántico, considerando que es necesario contar con la operación
de las estaciones de calidad del aire y con los reportes actualizados para el Sistema de
Vigilancia de la Calidad del Aire aplicando el Protocolo para el Monitoreo y Seguimiento</t>
  </si>
  <si>
    <t>Evaluación ambiental a permisos de emisiones atmosféricas:
A diciembre 31 de 2022 se recibieron 14 solicitudes de permisos de emisiones
atmosféricas de las cuales se cuenta con 14 autos de inicio, logrando la atención del
100% de los trámites, discriminadas así:
Instrumento ambiental Solicitudes Auto de inicio - Cobro
Emisiones atmosféricas 14 14
Visita de evaluación del trámite de renovación de permiso de emisiones atmosféricas del sector industrial.
Adicionalmente se resolvieron 11 trámites ambientales que se venían evaluando en
periodos anteriores.
RESOLUCIÓN
No. INTERESADO TIPO DE ACTUACION CONCEPTO/DETALLE
38 CENTRALCO LTDA ‐
FUNERARIA LOS OLIVOS MODIFICACIÓN PERMISO EMISIONES ATMOSFERICAS
42 CERAMICAS Y MATERIALES
CASTELLON SAS OTORGA
PERMISO EMISIONES ATMOSFERICAS ‐
VERTIMIENTO ARnD ‐ PGRMV ‐ PLAN
CONTINGENCIA
93 CENTRALCO LTDA ‐
FUNERARIA LOS OLIVOS MODIFICACIÓN PERMISO EMISIONES ATMOSFERICAS
RESOLUCIÓN
No. INTERESADO TIPO DE ACTUACION CONCEPTO/DETALLE
111 ACONDESA S.A. ‐ PLANTA
CONCENTRADOS SOLEDAD OTORGA PERMISO EMISIONES ATMOSFERICAS
117 PAVIMENTO UNIVERSAL S.A.
‐ PLANTA LURUACO RENOVACIÓN PERMISO EMISIONES ATMOSFERICAS
222 CEMENTOS ARGOS ‐ LOMA
CHINA RESUELVE RECURSO MOD. RES. 674/2019 AREA EMISIONES
287 HYDRAULIC SYSTEMS OTORGA RENOVACION PERMISO EMISIONES
ATMOSFERICAS
326 COLMEX GRUOP SAS OTORGA PERMISO EMISIONES ATMOSFERICAS
383 FUNERARIA SENDEROS DE
PAZ LTDA NEGAR PERMISO EMISIONES ATMOSFERICAS
658 ROBINSON AREVALO NEGAR RENOVACIÓN PERMISO EMISIONES
674
CARBONATO DE CALCIO Y
ARENA ROCA GOMEZ S.A.SPLANTA
DE PREPARACIÓN O
BENEFICIO DE MINERALES O
MATERIALES CERÁMICAS O
SILICOCALCAREOS
OTORGA
PERMISO DE EMISIONES
ATMOSFERICAS Y SE APRUEBA PLAN
DE CONTINGENCIA</t>
  </si>
  <si>
    <t>En atención a denuncias realizadas por la comunidad y en el marco de las labores de
seguimiento y vigilancia ambiental los días 7 de abril y 13 de mayo del presente año se
adelantaron las encuestas requeridas para realizar el análisis técnico ambiental y
estadístico con base en la norma técnica NTC 6012-1 y el protocolo para el Monitoreo,
control y vigilancia de Olores Ofensivos, adoptado por el MADS mediante Resolución
2087 de 2014, aplicado a la empresa PURO POLLO.</t>
  </si>
  <si>
    <t>Con la ejecución del Convenio No. 002 de 2022, cuyo objeto es “AUNAR ESFUERZOS
TÉCNICOS, ADMINISTRATIVOS, Y FINANCIEROS PARA APOYAR EL DESARROLLO
DE UN PROGRAMA DE FORTALECIMIENTO DE LA GESTIÓN AMBIENTAL
SOSTENIBLE DE LOS RECURSOS NATURALES Y SECTORIALES, QUE
CONTRIBUYA A LA CONSERVACIÓN DE LA BIODIVERSIDAD Y RIQUEZA DE LOS
ECOSISTEMAS TERRESTRES Y MARINO COSTEROS DEL DEPARTAMENTO DEL
ATLÁNTICO”, se adelantaron las acciones para el avance de las siguientes actividades
para la elaboración de los mapas de ruido ambiental diurno y nocturno, en el municipio
de Sabanalarga en los términos establecidos en al artículo 22 de la Resolución 627 de
2006, incluyendo su respectivo plan de descontaminación.</t>
  </si>
  <si>
    <t>Durante el año 2022 se recibieron 56 y se atendieron 48 denuncias por presunta afectación por emisión de ruido presentadas por la comunidad.</t>
  </si>
  <si>
    <t>Con la ejecución del Contrato No. 301 de 2022 celebrado con la empresa High Tec
Environmental Ltda, cuyo objeto es “ADQUISICIÓN Y CALIBRACIÓN DE EQUIPOS
PARA APOYO TÉCNICO A LOS MUNICIPIOS DEL DEPARTAMENTO DEL ATLÁNTICO
EN LAS MEDICIONES DE EMISIONES DE RUIDO; se logró la calibración de 2
sonómetros existentes a la fecha de inicio de la vigencia del año 2022 y la adquisición de
un tercer equipo de medición de ruido.</t>
  </si>
  <si>
    <t>4.4.3.3. Proporcionar apoyo técnico a los municipios
del Departamento del Atlántico en las mediciones de emisión de ruido.</t>
  </si>
  <si>
    <t>En el marco de las funciones de vigilancia y control ambiental, funcionarios de la
Subdirección de Gestión Ambiental con corte a 31 de diciembre del año 2022 se
adelantaron las visitas de seguimiento a la implementación de los programas de manejo
del PGIRS de los 22 municipios ubicados en jurisdicción de la CRA.</t>
  </si>
  <si>
    <t>Se adelantó la planificación de las actividades de seguimiento a la implementación del
Plan de Gestión de Residuos Peligrosos del Atlántico en empresas generadoras y
gestores de residuos en los municipios de la jurisdicción de la CRA con la participación
de personal de apoyo de la SDGA.</t>
  </si>
  <si>
    <t>En cuanto a registro de solicitudes, se recibieron 95 solicitudes de inscripción al aplicativo RESPEL, de las cuales fueron atendidas en su totalidad; resultado de esta revisión se lograron registrar durante la vigencia 2022, 45 nuevos usuarios del aplicativo RESPEL:
Total solicitudes
recibidas
Total solicitudes
atendidas
95 95
Con corte a 31 de diciembre de 2022, en el aplicativo de Generadores de Residuos o
Desechos peligrosos, (346) trescientos cuarenta y seis establecimientos reportaron
información de generación RESPEL, la cual fue revisada y enviada por la Corporación al
IDEAM logrando un cumplimiento del 100% de reportes actualizados.</t>
  </si>
  <si>
    <t>Durante el año 2022 se recibieron 330 solicitudes de permisos y autorizaciones
ambientales y 9 solicitudes de licencia ambiental, de las cuales se cuenta con 315
atenciones entre autos de inicio, autos de cobro y oficios de requerimientos, logrando un
92% de atención. Según el cumplimiento de requisitos se logró el pronunciamiento de
204 permisos y autorizaciones.</t>
  </si>
  <si>
    <t>Denuncias ambientales: Se logró atender 327 de las 500 denuncias recibidas durante el año 2022, correspondiente a un 65% de cumplimiento asociado a Denuncias ambientales.</t>
  </si>
  <si>
    <t>En cumplimiento de la Resolución 360 de 2018, desde la vigencia anterior se priorizaron
los seguimientos a las medidas de compensación establecidos en el marco de los
proyectos licenciados y aprovechamiento Forestal único de los instrumentos activos de
la Subdirección.
En referencia de lo citado anteriormente, incluyendo los 15 permisos de
aprovechamiento otorgados durante el año 2021, del total de 108 autorizaciones
forestales, 70 son objeto de seguimiento a planes de compensación. Considerando el
seguimiento realizado a 58 usuarios, se logró un cumplimiento del 83%.</t>
  </si>
  <si>
    <t>4.5.1.5. Promover instrumentos de formalización
minera para identificar y monitorear actividades ilegales en los Sectores
productivos de alto impacto</t>
  </si>
  <si>
    <t>% de usuarios ilegales identificados con procesos de formalización de la
actividad minera (100%)</t>
  </si>
  <si>
    <t>Para el cumplimiento de esta meta se celebró el contrato de prestación de servicios
profesionales No. 033/2022 cuyo objeto fue: “PRESTAR LOS SERVICIOS
PROFESIONALES DE UN INGENIERO CIVIL QUE APOYE EN LOS PROCESOS DE
EVALUACIÓN, CONTROL Y SEGUIMIENTO AMBIENTAL DE PROYECTOS MINEROS
Y OBRAS CIVILES QUE SE ADELANTAN EN EL ÁREA DE JURISDICCIÓN DE LA
CRA”, mediante el cual, logró la identificación de proyectos activos que no cuenten con
las respectivas autorizaciones ambientales.</t>
  </si>
  <si>
    <t>Denuncias ambientales:
Se logró atender 327 de las 500 denuncias recibidas en durante el año 2022,
correspondiente al 65%.
Recurso Numero Porcentaje
Agua 29 9%
Aire 70 21%
Flora Fauna 131 40%
Suelo 97 30%
TOTAL 327 100%
Visita de atención a denuncia del sector minero.
Red amigos de la Fauna:
Se adelantaron seguimientos a los cinco (5) establecimientos asociados a la Red Amigos
de la Fauna, logrando el 100% de cumplimiento:
INFORME DE GESTIÓN C.R.A. VIGENCIA 2022
258 | P á g i n a
 Villa Zunilda – Informe Técnico 463 2022
 Fundación Atlántida – Informe Técnico 319 2022
 Solar de Mao – Informe Técnico 461 2022
 Parque Biotemático Megua (tenedor) – Informe Técnico 458 2022
 Jabid Char Abdala (solicitud) – Informe Técnico 294 2022
En promedio la meta se encuentra al 83% de cumplimiento asociada a Denuncias
ambientales y Red amigos de la fauna.</t>
  </si>
  <si>
    <t>Se logra el cumplimiento del 66% de atención a denuncias ambientales asociadas a
tráfico ilegal de flora y fauna.
DENUNCIAS 2022
Recibidas Atendidas %
50 33 66
Recurso afectado Recibidas Atendidas %
Fauna 34 21 62
Flora 16 12 75
Se cuenta con base de dato con el detalle de las denuncias recibidas y atendidas por la
Subdirección de Gestión Ambiental.</t>
  </si>
  <si>
    <t>Progarama 4.6 COMUNIDADES Y TERRITORIOS CON CONOCIMIENTO Y ADAPTACIÓN A LA GESTIÓN DEL RIESGO</t>
  </si>
  <si>
    <t>4.6.1. CONOCIMIENTO Y ADAPTACIÓN A LA
GESTIÓN DEL RIESGO</t>
  </si>
  <si>
    <t>4.6.1.2. Actualizar estudios técnicos para el
conocimiento y reducción del riesgo elaborados e incorporación de la
gestión del riesgo en el ordenamiento territorial de los municipios.</t>
  </si>
  <si>
    <t>Número de mapas de amenazas actualizados.</t>
  </si>
  <si>
    <t>Con el propósito de actualizar los mapas de amenazas en el departamento del Atlántico,
la entidad suscribió el Contrato No. 358 de 2022 cuyo objeto es: “ACTUALIZACIÓN
DOCUMENTAL Y CARTOGRÁFICA DE AMENAZAS Y DETERMINANTES
AMBIENTALES EN EL COMPLEJO DE HUMEDALES DE LA VERTIENTE
OCCIDENTAL DEL RÍO MAGDALENA E IDENTIFICACIÓN DE LOS RIESGOS EN LAS
INFRAESTRUCTURAS DE LOS ECOSISTEMAS CLAVES DE ABASTECIMIENTO
HÍDRICO DEL DEPARTAMENTO DEL ATLÁNTICO”.</t>
  </si>
  <si>
    <t>La Dependencia de Gestión Ambiental dio respuesta oportuna a los hallazgos detectados por la CGR en las Auditorías realizadas por dicho Ente de Control durante la vigencia 2022.</t>
  </si>
  <si>
    <r>
      <t>Nota:</t>
    </r>
    <r>
      <rPr>
        <i/>
        <sz val="11"/>
        <color theme="1"/>
        <rFont val="Arial"/>
        <family val="2"/>
      </rPr>
      <t xml:space="preserve"> </t>
    </r>
    <r>
      <rPr>
        <sz val="11"/>
        <color theme="1"/>
        <rFont val="Arial"/>
        <family val="2"/>
      </rPr>
      <t>La calificación de la dependencia Gestión Ambiental es 86</t>
    </r>
    <r>
      <rPr>
        <b/>
        <sz val="11"/>
        <rFont val="Arial"/>
        <family val="2"/>
      </rPr>
      <t>%</t>
    </r>
    <r>
      <rPr>
        <sz val="11"/>
        <color theme="1"/>
        <rFont val="Arial"/>
        <family val="2"/>
      </rPr>
      <t>. Esta calificación se puede usar como referencia para futuras concertaciones de objetivos de los funcionarios de carrera administrativa de esa área y con el fin de que sean tomadas como criterio para la evaluación de los empleados, aspecto sobre el cual la OCI hará seguimiento para verificar su cumplimiento.</t>
    </r>
    <r>
      <rPr>
        <b/>
        <i/>
        <sz val="11"/>
        <color theme="1"/>
        <rFont val="Arial"/>
        <family val="2"/>
      </rPr>
      <t xml:space="preserve">
</t>
    </r>
  </si>
  <si>
    <r>
      <rPr>
        <b/>
        <sz val="12"/>
        <color theme="1"/>
        <rFont val="Arial"/>
        <family val="2"/>
      </rPr>
      <t>Puntaje Total de la Gestión de la Dependencia 2022:</t>
    </r>
    <r>
      <rPr>
        <sz val="11"/>
        <color theme="1"/>
        <rFont val="Arial"/>
        <family val="2"/>
      </rPr>
      <t xml:space="preserve">
Promedio del puntaje de la dependencia Gestión Ambiental incluido en las Líneas Estratégicas</t>
    </r>
    <r>
      <rPr>
        <sz val="11"/>
        <rFont val="Arial"/>
        <family val="2"/>
      </rPr>
      <t xml:space="preserve"> Sostenibilidad del Recurso Natural y Sostenibilidad Sectorial</t>
    </r>
    <r>
      <rPr>
        <i/>
        <sz val="11"/>
        <color theme="0" tint="-0.34998626667073579"/>
        <rFont val="Arial"/>
        <family val="2"/>
      </rPr>
      <t xml:space="preserve"> </t>
    </r>
    <r>
      <rPr>
        <sz val="11"/>
        <color theme="1"/>
        <rFont val="Arial"/>
        <family val="2"/>
      </rPr>
      <t>con compromisos de gestión</t>
    </r>
    <r>
      <rPr>
        <sz val="9"/>
        <color rgb="FFFF0000"/>
        <rFont val="Arial"/>
        <family val="2"/>
      </rPr>
      <t xml:space="preserve"> </t>
    </r>
    <r>
      <rPr>
        <sz val="9"/>
        <color theme="1"/>
        <rFont val="Arial"/>
        <family val="2"/>
      </rPr>
      <t xml:space="preserve">(75% del Puntaje Promedio de Evaluación de la Gestión de la Dependencia + 25% del Puntaje de Evaluación Promedio de la OCI)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</si>
</sst>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sz val="11"/>
      <color theme="1"/>
      <name val="Arial"/>
      <family val="2"/>
    </font>
    <font>
      <b/>
      <sz val="11"/>
      <color theme="1"/>
      <name val="Arial"/>
      <family val="2"/>
    </font>
    <font>
      <sz val="9"/>
      <color theme="1"/>
      <name val="Arial"/>
      <family val="2"/>
    </font>
    <font>
      <sz val="11"/>
      <color theme="1"/>
      <name val="Calibri"/>
      <family val="2"/>
      <scheme val="minor"/>
    </font>
    <font>
      <b/>
      <sz val="14"/>
      <color theme="1"/>
      <name val="Arial"/>
      <family val="2"/>
    </font>
    <font>
      <b/>
      <sz val="12"/>
      <color theme="1"/>
      <name val="Arial"/>
      <family val="2"/>
    </font>
    <font>
      <b/>
      <i/>
      <sz val="11"/>
      <color theme="1"/>
      <name val="Arial"/>
      <family val="2"/>
    </font>
    <font>
      <i/>
      <sz val="11"/>
      <color theme="1"/>
      <name val="Arial"/>
      <family val="2"/>
    </font>
    <font>
      <i/>
      <sz val="11"/>
      <color theme="0" tint="-0.34998626667073579"/>
      <name val="Arial"/>
      <family val="2"/>
    </font>
    <font>
      <b/>
      <sz val="11"/>
      <name val="Arial"/>
      <family val="2"/>
    </font>
    <font>
      <sz val="8"/>
      <name val="Calibri"/>
      <family val="2"/>
      <scheme val="minor"/>
    </font>
    <font>
      <sz val="11"/>
      <name val="Arial"/>
      <family val="2"/>
    </font>
    <font>
      <sz val="9"/>
      <color rgb="FFFF0000"/>
      <name val="Arial"/>
      <family val="2"/>
    </font>
  </fonts>
  <fills count="2">
    <fill>
      <patternFill patternType="none"/>
    </fill>
    <fill>
      <patternFill patternType="gray125"/>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2">
    <xf numFmtId="0" fontId="0" fillId="0" borderId="0"/>
    <xf numFmtId="9" fontId="4" fillId="0" borderId="0" applyFont="0" applyFill="0" applyBorder="0" applyAlignment="0" applyProtection="0"/>
  </cellStyleXfs>
  <cellXfs count="123">
    <xf numFmtId="0" fontId="0" fillId="0" borderId="0" xfId="0"/>
    <xf numFmtId="0" fontId="1" fillId="0" borderId="0" xfId="0" applyFont="1"/>
    <xf numFmtId="9" fontId="1" fillId="0" borderId="1" xfId="0" applyNumberFormat="1" applyFont="1" applyBorder="1" applyAlignment="1">
      <alignment horizontal="center" vertical="center" wrapText="1"/>
    </xf>
    <xf numFmtId="0" fontId="3" fillId="0" borderId="1" xfId="0" applyFont="1" applyBorder="1" applyAlignment="1">
      <alignment horizontal="center" vertical="center" wrapText="1"/>
    </xf>
    <xf numFmtId="0" fontId="1" fillId="0" borderId="1" xfId="0" applyFont="1" applyBorder="1" applyAlignment="1">
      <alignment horizontal="center" vertical="center" wrapText="1"/>
    </xf>
    <xf numFmtId="0" fontId="1" fillId="0" borderId="0" xfId="0" applyFont="1" applyAlignment="1">
      <alignment horizontal="center" vertical="center" wrapText="1"/>
    </xf>
    <xf numFmtId="9" fontId="1" fillId="0" borderId="0" xfId="1" applyFont="1" applyBorder="1" applyAlignment="1">
      <alignment horizontal="center" vertical="center"/>
    </xf>
    <xf numFmtId="0" fontId="1" fillId="0" borderId="0" xfId="0" applyFont="1" applyAlignment="1">
      <alignment horizontal="center"/>
    </xf>
    <xf numFmtId="0" fontId="2" fillId="0" borderId="1" xfId="0" applyFont="1" applyBorder="1" applyAlignment="1">
      <alignment horizontal="center" vertical="center" wrapText="1"/>
    </xf>
    <xf numFmtId="9" fontId="5" fillId="0" borderId="12" xfId="1" applyFont="1" applyBorder="1" applyAlignment="1">
      <alignment horizontal="center" vertical="center"/>
    </xf>
    <xf numFmtId="0" fontId="2" fillId="0" borderId="5" xfId="0" applyFont="1" applyBorder="1" applyAlignment="1">
      <alignment vertical="center"/>
    </xf>
    <xf numFmtId="0" fontId="1" fillId="0" borderId="11" xfId="0" applyFont="1" applyBorder="1" applyAlignment="1">
      <alignment horizontal="center" vertical="center" wrapText="1"/>
    </xf>
    <xf numFmtId="9" fontId="1" fillId="0" borderId="11" xfId="0" applyNumberFormat="1" applyFont="1" applyBorder="1" applyAlignment="1">
      <alignment horizontal="center" vertical="center" wrapText="1"/>
    </xf>
    <xf numFmtId="1" fontId="1" fillId="0" borderId="1" xfId="0" applyNumberFormat="1" applyFont="1" applyBorder="1" applyAlignment="1">
      <alignment horizontal="center" vertical="center" wrapText="1"/>
    </xf>
    <xf numFmtId="3" fontId="1" fillId="0" borderId="11" xfId="0" applyNumberFormat="1" applyFont="1" applyBorder="1" applyAlignment="1">
      <alignment horizontal="center" vertical="center" wrapText="1"/>
    </xf>
    <xf numFmtId="9" fontId="1" fillId="0" borderId="1" xfId="1" applyFont="1" applyBorder="1" applyAlignment="1">
      <alignment horizontal="center" vertical="center" wrapText="1"/>
    </xf>
    <xf numFmtId="9" fontId="5" fillId="0" borderId="0" xfId="1" applyFont="1" applyBorder="1" applyAlignment="1">
      <alignment horizontal="center" vertical="center"/>
    </xf>
    <xf numFmtId="0" fontId="2" fillId="0" borderId="4" xfId="0" applyFont="1" applyBorder="1" applyAlignment="1">
      <alignment vertical="center" wrapText="1"/>
    </xf>
    <xf numFmtId="9" fontId="5" fillId="0" borderId="3" xfId="0" applyNumberFormat="1" applyFont="1" applyBorder="1" applyAlignment="1">
      <alignment vertical="center" wrapText="1"/>
    </xf>
    <xf numFmtId="0" fontId="0" fillId="0" borderId="0" xfId="0" applyAlignment="1">
      <alignment wrapText="1"/>
    </xf>
    <xf numFmtId="0" fontId="1" fillId="0" borderId="1" xfId="0" applyFont="1" applyBorder="1" applyAlignment="1">
      <alignment horizontal="left" vertical="center" wrapText="1" indent="1"/>
    </xf>
    <xf numFmtId="9" fontId="1" fillId="0" borderId="1" xfId="0" applyNumberFormat="1" applyFont="1" applyBorder="1" applyAlignment="1">
      <alignment horizontal="left" vertical="center" wrapText="1" indent="1"/>
    </xf>
    <xf numFmtId="0" fontId="1" fillId="0" borderId="14" xfId="0" applyFont="1" applyBorder="1" applyAlignment="1">
      <alignment horizontal="left" vertical="center" wrapText="1" indent="1"/>
    </xf>
    <xf numFmtId="3" fontId="1" fillId="0" borderId="14" xfId="0" applyNumberFormat="1" applyFont="1" applyBorder="1" applyAlignment="1">
      <alignment horizontal="center" vertical="center" wrapText="1"/>
    </xf>
    <xf numFmtId="9" fontId="1" fillId="0" borderId="14" xfId="0" applyNumberFormat="1" applyFont="1" applyBorder="1" applyAlignment="1">
      <alignment horizontal="left" vertical="center" wrapText="1" indent="1"/>
    </xf>
    <xf numFmtId="0" fontId="1" fillId="0" borderId="1" xfId="0" applyFont="1" applyBorder="1" applyAlignment="1">
      <alignment vertical="center" wrapText="1"/>
    </xf>
    <xf numFmtId="9" fontId="1" fillId="0" borderId="1" xfId="0" applyNumberFormat="1" applyFont="1" applyBorder="1" applyAlignment="1">
      <alignment vertical="center" wrapText="1"/>
    </xf>
    <xf numFmtId="0" fontId="1" fillId="0" borderId="14" xfId="0" applyFont="1" applyBorder="1" applyAlignment="1">
      <alignment horizontal="center" vertical="center" wrapText="1"/>
    </xf>
    <xf numFmtId="9" fontId="1" fillId="0" borderId="14" xfId="0" applyNumberFormat="1" applyFont="1" applyBorder="1" applyAlignment="1">
      <alignment horizontal="center" vertical="center" wrapText="1"/>
    </xf>
    <xf numFmtId="1" fontId="1" fillId="0" borderId="11" xfId="0" applyNumberFormat="1" applyFont="1" applyBorder="1" applyAlignment="1">
      <alignment horizontal="center" vertical="center" wrapText="1"/>
    </xf>
    <xf numFmtId="0" fontId="1" fillId="0" borderId="6" xfId="0" applyFont="1" applyBorder="1" applyAlignment="1">
      <alignment horizontal="left" vertical="center" wrapText="1" indent="1"/>
    </xf>
    <xf numFmtId="0" fontId="1" fillId="0" borderId="5" xfId="0" applyFont="1" applyBorder="1" applyAlignment="1">
      <alignment horizontal="left" vertical="center" wrapText="1" indent="1"/>
    </xf>
    <xf numFmtId="0" fontId="1" fillId="0" borderId="9" xfId="0" applyFont="1" applyBorder="1" applyAlignment="1">
      <alignment horizontal="left" vertical="center" wrapText="1" indent="1"/>
    </xf>
    <xf numFmtId="0" fontId="1" fillId="0" borderId="10" xfId="0" applyFont="1" applyBorder="1" applyAlignment="1">
      <alignment horizontal="left" vertical="center" wrapText="1" indent="1"/>
    </xf>
    <xf numFmtId="0" fontId="1" fillId="0" borderId="6" xfId="0" applyFont="1" applyBorder="1" applyAlignment="1">
      <alignment horizontal="justify" vertical="center" wrapText="1"/>
    </xf>
    <xf numFmtId="0" fontId="1" fillId="0" borderId="5" xfId="0" applyFont="1" applyBorder="1" applyAlignment="1">
      <alignment horizontal="justify" vertical="center" wrapText="1"/>
    </xf>
    <xf numFmtId="0" fontId="1" fillId="0" borderId="9" xfId="0" applyFont="1" applyBorder="1" applyAlignment="1">
      <alignment horizontal="justify" vertical="center" wrapText="1"/>
    </xf>
    <xf numFmtId="0" fontId="1" fillId="0" borderId="10" xfId="0" applyFont="1" applyBorder="1" applyAlignment="1">
      <alignment horizontal="justify" vertical="center" wrapText="1"/>
    </xf>
    <xf numFmtId="0" fontId="1" fillId="0" borderId="14" xfId="0" applyFont="1" applyBorder="1" applyAlignment="1">
      <alignment horizontal="center" vertical="center" wrapText="1"/>
    </xf>
    <xf numFmtId="0" fontId="1" fillId="0" borderId="11" xfId="0" applyFont="1" applyBorder="1" applyAlignment="1">
      <alignment horizontal="center" vertical="center" wrapText="1"/>
    </xf>
    <xf numFmtId="1" fontId="1" fillId="0" borderId="14" xfId="0" applyNumberFormat="1" applyFont="1" applyBorder="1" applyAlignment="1">
      <alignment horizontal="center" vertical="center" wrapText="1"/>
    </xf>
    <xf numFmtId="1" fontId="1" fillId="0" borderId="11" xfId="0" applyNumberFormat="1" applyFont="1" applyBorder="1" applyAlignment="1">
      <alignment horizontal="center" vertical="center" wrapText="1"/>
    </xf>
    <xf numFmtId="9" fontId="1" fillId="0" borderId="14" xfId="0" applyNumberFormat="1" applyFont="1" applyBorder="1" applyAlignment="1">
      <alignment horizontal="center" vertical="center" wrapText="1"/>
    </xf>
    <xf numFmtId="9" fontId="1" fillId="0" borderId="11" xfId="0" applyNumberFormat="1" applyFont="1" applyBorder="1" applyAlignment="1">
      <alignment horizontal="center" vertical="center" wrapText="1"/>
    </xf>
    <xf numFmtId="0" fontId="1" fillId="0" borderId="12" xfId="0" applyFont="1" applyBorder="1" applyAlignment="1">
      <alignment horizontal="justify" vertical="center" wrapText="1"/>
    </xf>
    <xf numFmtId="0" fontId="1" fillId="0" borderId="13" xfId="0" applyFont="1" applyBorder="1" applyAlignment="1">
      <alignment horizontal="justify" vertical="center" wrapText="1"/>
    </xf>
    <xf numFmtId="0" fontId="1" fillId="0" borderId="7" xfId="0" applyFont="1" applyBorder="1" applyAlignment="1">
      <alignment horizontal="left" vertical="center" wrapText="1" indent="1"/>
    </xf>
    <xf numFmtId="0" fontId="1" fillId="0" borderId="8" xfId="0" applyFont="1" applyBorder="1" applyAlignment="1">
      <alignment horizontal="left" vertical="center" wrapText="1" indent="1"/>
    </xf>
    <xf numFmtId="0" fontId="1" fillId="0" borderId="7" xfId="0" applyFont="1" applyBorder="1" applyAlignment="1">
      <alignment horizontal="justify" vertical="center" wrapText="1"/>
    </xf>
    <xf numFmtId="0" fontId="1" fillId="0" borderId="8" xfId="0" applyFont="1" applyBorder="1" applyAlignment="1">
      <alignment horizontal="justify" vertical="center" wrapText="1"/>
    </xf>
    <xf numFmtId="0" fontId="1" fillId="0" borderId="15" xfId="0" applyFont="1" applyBorder="1" applyAlignment="1">
      <alignment horizontal="center" vertical="center" wrapText="1"/>
    </xf>
    <xf numFmtId="9" fontId="1" fillId="0" borderId="15" xfId="0" applyNumberFormat="1" applyFont="1" applyBorder="1" applyAlignment="1">
      <alignment horizontal="center" vertical="center" wrapText="1"/>
    </xf>
    <xf numFmtId="0" fontId="1" fillId="0" borderId="0" xfId="0" applyFont="1" applyAlignment="1">
      <alignment horizontal="justify" vertical="center" wrapText="1"/>
    </xf>
    <xf numFmtId="0" fontId="1" fillId="0" borderId="1" xfId="0" applyFont="1" applyBorder="1" applyAlignment="1">
      <alignment horizontal="justify" vertical="center" wrapText="1"/>
    </xf>
    <xf numFmtId="0" fontId="1" fillId="0" borderId="1" xfId="0" applyFont="1" applyBorder="1" applyAlignment="1">
      <alignment horizontal="left" vertical="center" wrapText="1" indent="1"/>
    </xf>
    <xf numFmtId="0" fontId="1" fillId="0" borderId="2" xfId="0" applyFont="1" applyBorder="1" applyAlignment="1">
      <alignment horizontal="justify" vertical="center" wrapText="1"/>
    </xf>
    <xf numFmtId="0" fontId="1" fillId="0" borderId="3" xfId="0" applyFont="1" applyBorder="1" applyAlignment="1">
      <alignment horizontal="justify" vertical="center" wrapText="1"/>
    </xf>
    <xf numFmtId="0" fontId="1" fillId="0" borderId="4" xfId="0" applyFont="1" applyBorder="1" applyAlignment="1">
      <alignment horizontal="justify" vertical="center" wrapText="1"/>
    </xf>
    <xf numFmtId="0" fontId="1" fillId="0" borderId="6" xfId="0" applyFont="1" applyBorder="1" applyAlignment="1">
      <alignment horizontal="center" vertical="center" wrapText="1"/>
    </xf>
    <xf numFmtId="0" fontId="1" fillId="0" borderId="5" xfId="0" applyFont="1" applyBorder="1" applyAlignment="1">
      <alignment horizontal="center" vertical="center" wrapText="1"/>
    </xf>
    <xf numFmtId="0" fontId="1" fillId="0" borderId="9"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2" xfId="0" applyFont="1" applyBorder="1" applyAlignment="1">
      <alignment horizontal="left" vertical="center" wrapText="1" indent="1"/>
    </xf>
    <xf numFmtId="0" fontId="2" fillId="0" borderId="2" xfId="0" applyFont="1" applyBorder="1" applyAlignment="1">
      <alignment horizontal="left" vertical="center" wrapText="1" indent="1"/>
    </xf>
    <xf numFmtId="0" fontId="2" fillId="0" borderId="3" xfId="0" applyFont="1" applyBorder="1" applyAlignment="1">
      <alignment horizontal="left" vertical="center" wrapText="1" indent="1"/>
    </xf>
    <xf numFmtId="9" fontId="2" fillId="0" borderId="3" xfId="0" applyNumberFormat="1" applyFont="1" applyBorder="1" applyAlignment="1">
      <alignment horizontal="center" vertical="center"/>
    </xf>
    <xf numFmtId="9" fontId="2" fillId="0" borderId="4" xfId="0" applyNumberFormat="1" applyFont="1" applyBorder="1" applyAlignment="1">
      <alignment horizontal="center" vertical="center"/>
    </xf>
    <xf numFmtId="0" fontId="1" fillId="0" borderId="7" xfId="0" applyFont="1" applyBorder="1" applyAlignment="1">
      <alignment horizontal="center" vertical="center" wrapText="1"/>
    </xf>
    <xf numFmtId="0" fontId="1" fillId="0" borderId="8" xfId="0" applyFont="1" applyBorder="1" applyAlignment="1">
      <alignment horizontal="center" vertical="center" wrapText="1"/>
    </xf>
    <xf numFmtId="0" fontId="1" fillId="0" borderId="4" xfId="0" applyFont="1" applyBorder="1" applyAlignment="1">
      <alignment horizontal="left" vertical="center" wrapText="1" indent="1"/>
    </xf>
    <xf numFmtId="0" fontId="1" fillId="0" borderId="11" xfId="0" applyFont="1" applyBorder="1" applyAlignment="1">
      <alignment horizontal="left" vertical="center" indent="1"/>
    </xf>
    <xf numFmtId="0" fontId="10" fillId="0" borderId="6" xfId="0" applyFont="1" applyBorder="1" applyAlignment="1">
      <alignment horizontal="left" vertical="center" wrapText="1" indent="1"/>
    </xf>
    <xf numFmtId="0" fontId="10" fillId="0" borderId="12" xfId="0" applyFont="1" applyBorder="1" applyAlignment="1">
      <alignment horizontal="left" vertical="center" wrapText="1" indent="1"/>
    </xf>
    <xf numFmtId="0" fontId="10" fillId="0" borderId="5" xfId="0" applyFont="1" applyBorder="1" applyAlignment="1">
      <alignment horizontal="left" vertical="center" wrapText="1" indent="1"/>
    </xf>
    <xf numFmtId="0" fontId="10" fillId="0" borderId="9" xfId="0" applyFont="1" applyBorder="1" applyAlignment="1">
      <alignment horizontal="left" vertical="center" wrapText="1" indent="1"/>
    </xf>
    <xf numFmtId="0" fontId="10" fillId="0" borderId="13" xfId="0" applyFont="1" applyBorder="1" applyAlignment="1">
      <alignment horizontal="left" vertical="center" wrapText="1" indent="1"/>
    </xf>
    <xf numFmtId="0" fontId="10" fillId="0" borderId="10" xfId="0" applyFont="1" applyBorder="1" applyAlignment="1">
      <alignment horizontal="left" vertical="center" wrapText="1" indent="1"/>
    </xf>
    <xf numFmtId="0" fontId="2" fillId="0" borderId="1" xfId="0" applyFont="1" applyBorder="1" applyAlignment="1">
      <alignment horizontal="center" wrapText="1"/>
    </xf>
    <xf numFmtId="0" fontId="2" fillId="0" borderId="1" xfId="0" applyFont="1" applyBorder="1" applyAlignment="1">
      <alignment horizontal="center"/>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2" fillId="0" borderId="6" xfId="0" applyFont="1" applyBorder="1" applyAlignment="1">
      <alignment horizontal="center" vertical="center" wrapText="1"/>
    </xf>
    <xf numFmtId="0" fontId="2" fillId="0" borderId="12" xfId="0" applyFont="1" applyBorder="1" applyAlignment="1">
      <alignment horizontal="center" vertical="center" wrapText="1"/>
    </xf>
    <xf numFmtId="0" fontId="0" fillId="0" borderId="6" xfId="0" applyBorder="1" applyAlignment="1">
      <alignment horizontal="center"/>
    </xf>
    <xf numFmtId="0" fontId="0" fillId="0" borderId="5" xfId="0" applyBorder="1" applyAlignment="1">
      <alignment horizontal="center"/>
    </xf>
    <xf numFmtId="0" fontId="0" fillId="0" borderId="7" xfId="0" applyBorder="1" applyAlignment="1">
      <alignment horizontal="center"/>
    </xf>
    <xf numFmtId="0" fontId="0" fillId="0" borderId="8" xfId="0" applyBorder="1" applyAlignment="1">
      <alignment horizontal="center"/>
    </xf>
    <xf numFmtId="0" fontId="0" fillId="0" borderId="9" xfId="0" applyBorder="1" applyAlignment="1">
      <alignment horizontal="center"/>
    </xf>
    <xf numFmtId="0" fontId="0" fillId="0" borderId="10" xfId="0" applyBorder="1" applyAlignment="1">
      <alignment horizontal="center"/>
    </xf>
    <xf numFmtId="0" fontId="2" fillId="0" borderId="5"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3" fillId="0" borderId="2" xfId="0" applyFont="1" applyBorder="1" applyAlignment="1">
      <alignment horizontal="center" vertical="center" wrapText="1"/>
    </xf>
    <xf numFmtId="0" fontId="3" fillId="0" borderId="4" xfId="0" applyFont="1" applyBorder="1" applyAlignment="1">
      <alignment horizontal="center" vertical="center" wrapText="1"/>
    </xf>
    <xf numFmtId="0" fontId="3" fillId="0" borderId="3" xfId="0" applyFont="1" applyBorder="1" applyAlignment="1">
      <alignment horizontal="center" vertical="center" wrapText="1"/>
    </xf>
    <xf numFmtId="0" fontId="2" fillId="0" borderId="2" xfId="0" applyFont="1" applyBorder="1" applyAlignment="1">
      <alignment horizontal="left" vertical="center" indent="1"/>
    </xf>
    <xf numFmtId="0" fontId="1" fillId="0" borderId="3" xfId="0" applyFont="1" applyBorder="1" applyAlignment="1">
      <alignment horizontal="left" vertical="center" indent="1"/>
    </xf>
    <xf numFmtId="49" fontId="1" fillId="0" borderId="3" xfId="0" applyNumberFormat="1" applyFont="1" applyBorder="1" applyAlignment="1">
      <alignment horizontal="left" vertical="center" indent="1"/>
    </xf>
    <xf numFmtId="0" fontId="1" fillId="0" borderId="3" xfId="0" applyFont="1" applyBorder="1" applyAlignment="1">
      <alignment horizontal="left" vertical="center" indent="2"/>
    </xf>
    <xf numFmtId="0" fontId="1" fillId="0" borderId="4" xfId="0" applyFont="1" applyBorder="1" applyAlignment="1">
      <alignment horizontal="left" vertical="center" indent="2"/>
    </xf>
    <xf numFmtId="9" fontId="1" fillId="0" borderId="1" xfId="1" applyFont="1" applyBorder="1" applyAlignment="1">
      <alignment horizontal="center" vertical="center"/>
    </xf>
    <xf numFmtId="9" fontId="5" fillId="0" borderId="1" xfId="1" applyFont="1" applyBorder="1" applyAlignment="1">
      <alignment horizontal="center" vertical="center"/>
    </xf>
    <xf numFmtId="0" fontId="7" fillId="0" borderId="1" xfId="0" applyFont="1" applyBorder="1" applyAlignment="1">
      <alignment horizontal="justify" vertical="center" wrapText="1"/>
    </xf>
    <xf numFmtId="0" fontId="2" fillId="0" borderId="1" xfId="0" applyFont="1" applyBorder="1" applyAlignment="1">
      <alignment vertical="center" wrapText="1"/>
    </xf>
    <xf numFmtId="9" fontId="5" fillId="0" borderId="1" xfId="1" applyFont="1" applyBorder="1" applyAlignment="1">
      <alignment horizontal="center" vertical="center" wrapText="1"/>
    </xf>
    <xf numFmtId="0" fontId="2" fillId="0" borderId="2" xfId="0" applyFont="1" applyBorder="1" applyAlignment="1">
      <alignment horizontal="center" vertical="center"/>
    </xf>
    <xf numFmtId="0" fontId="2" fillId="0" borderId="3" xfId="0" applyFont="1" applyBorder="1" applyAlignment="1">
      <alignment horizontal="center" vertical="center"/>
    </xf>
    <xf numFmtId="9" fontId="5" fillId="0" borderId="3" xfId="1" applyFont="1" applyBorder="1" applyAlignment="1">
      <alignment horizontal="center" vertical="center"/>
    </xf>
    <xf numFmtId="9" fontId="5" fillId="0" borderId="4" xfId="1" applyFont="1" applyBorder="1" applyAlignment="1">
      <alignment horizontal="center" vertical="center"/>
    </xf>
    <xf numFmtId="0" fontId="1" fillId="0" borderId="2" xfId="0" applyFont="1" applyBorder="1" applyAlignment="1">
      <alignment horizontal="center" vertical="center" wrapText="1"/>
    </xf>
    <xf numFmtId="0" fontId="1" fillId="0" borderId="4"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Border="1" applyAlignment="1">
      <alignment horizontal="left" vertical="center" wrapText="1"/>
    </xf>
    <xf numFmtId="9" fontId="1" fillId="0" borderId="14" xfId="1" applyFont="1" applyBorder="1" applyAlignment="1">
      <alignment horizontal="center" vertical="center" wrapText="1"/>
    </xf>
    <xf numFmtId="0" fontId="1" fillId="0" borderId="11" xfId="0" applyFont="1" applyBorder="1" applyAlignment="1">
      <alignment vertical="center" wrapText="1"/>
    </xf>
    <xf numFmtId="0" fontId="1" fillId="0" borderId="2" xfId="0" applyFont="1" applyBorder="1" applyAlignment="1">
      <alignment vertical="center" wrapText="1"/>
    </xf>
    <xf numFmtId="9" fontId="1" fillId="0" borderId="3" xfId="0" applyNumberFormat="1" applyFont="1" applyBorder="1" applyAlignment="1">
      <alignment horizontal="center" vertical="center" wrapText="1"/>
    </xf>
    <xf numFmtId="9" fontId="1" fillId="0" borderId="4" xfId="0" applyNumberFormat="1" applyFont="1" applyBorder="1" applyAlignment="1">
      <alignment horizontal="center" vertical="center" wrapText="1"/>
    </xf>
  </cellXfs>
  <cellStyles count="2">
    <cellStyle name="Normal" xfId="0" builtinId="0"/>
    <cellStyle name="Porcentaje" xfId="1"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52918</xdr:colOff>
      <xdr:row>1</xdr:row>
      <xdr:rowOff>41275</xdr:rowOff>
    </xdr:from>
    <xdr:to>
      <xdr:col>1</xdr:col>
      <xdr:colOff>476251</xdr:colOff>
      <xdr:row>3</xdr:row>
      <xdr:rowOff>166687</xdr:rowOff>
    </xdr:to>
    <xdr:pic>
      <xdr:nvPicPr>
        <xdr:cNvPr id="2" name="Picture 108">
          <a:extLst>
            <a:ext uri="{FF2B5EF4-FFF2-40B4-BE49-F238E27FC236}">
              <a16:creationId xmlns:a16="http://schemas.microsoft.com/office/drawing/2014/main" id="{A424F3A9-643A-41D0-A95A-811A0C65504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918" y="231775"/>
          <a:ext cx="1109927" cy="839787"/>
        </a:xfrm>
        <a:prstGeom prst="rect">
          <a:avLst/>
        </a:prstGeom>
      </xdr:spPr>
    </xdr:pic>
    <xdr:clientData/>
  </xdr:twoCellAnchor>
  <xdr:twoCellAnchor editAs="oneCell">
    <xdr:from>
      <xdr:col>7</xdr:col>
      <xdr:colOff>723899</xdr:colOff>
      <xdr:row>0</xdr:row>
      <xdr:rowOff>157694</xdr:rowOff>
    </xdr:from>
    <xdr:to>
      <xdr:col>7</xdr:col>
      <xdr:colOff>1830917</xdr:colOff>
      <xdr:row>3</xdr:row>
      <xdr:rowOff>138907</xdr:rowOff>
    </xdr:to>
    <xdr:pic>
      <xdr:nvPicPr>
        <xdr:cNvPr id="3" name="2 Imagen">
          <a:extLst>
            <a:ext uri="{FF2B5EF4-FFF2-40B4-BE49-F238E27FC236}">
              <a16:creationId xmlns:a16="http://schemas.microsoft.com/office/drawing/2014/main" id="{CF70B321-367C-4EC4-91E2-3A8670FC7AA2}"/>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0959" t="15550" r="15723" b="13467"/>
        <a:stretch>
          <a:fillRect/>
        </a:stretch>
      </xdr:blipFill>
      <xdr:spPr bwMode="auto">
        <a:xfrm>
          <a:off x="6117430" y="157694"/>
          <a:ext cx="1097758" cy="854338"/>
        </a:xfrm>
        <a:prstGeom prst="rect">
          <a:avLst/>
        </a:prstGeom>
        <a:noFill/>
        <a:ln>
          <a:noFill/>
        </a:ln>
      </xdr:spPr>
    </xdr:pic>
    <xdr:clientData/>
  </xdr:twoCellAnchor>
  <xdr:twoCellAnchor editAs="oneCell">
    <xdr:from>
      <xdr:col>4</xdr:col>
      <xdr:colOff>169333</xdr:colOff>
      <xdr:row>84</xdr:row>
      <xdr:rowOff>219011</xdr:rowOff>
    </xdr:from>
    <xdr:to>
      <xdr:col>5</xdr:col>
      <xdr:colOff>158750</xdr:colOff>
      <xdr:row>84</xdr:row>
      <xdr:rowOff>775925</xdr:rowOff>
    </xdr:to>
    <xdr:pic>
      <xdr:nvPicPr>
        <xdr:cNvPr id="4" name="Imagen 3">
          <a:extLst>
            <a:ext uri="{FF2B5EF4-FFF2-40B4-BE49-F238E27FC236}">
              <a16:creationId xmlns:a16="http://schemas.microsoft.com/office/drawing/2014/main" id="{82A3AE7B-B071-49B6-84F1-117942579A66}"/>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266722" y="183832789"/>
          <a:ext cx="1188861" cy="556914"/>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9F35A4-865F-46A8-A565-5BB5B12600A5}">
  <dimension ref="A1:N332"/>
  <sheetViews>
    <sheetView showGridLines="0" tabSelected="1" topLeftCell="A15" zoomScale="90" zoomScaleNormal="90" workbookViewId="0">
      <selection activeCell="A15" sqref="A15:B19"/>
    </sheetView>
  </sheetViews>
  <sheetFormatPr baseColWidth="10" defaultRowHeight="15" x14ac:dyDescent="0.25"/>
  <cols>
    <col min="1" max="1" width="10.28515625" customWidth="1"/>
    <col min="2" max="2" width="7.7109375" customWidth="1"/>
    <col min="3" max="3" width="10.42578125" customWidth="1"/>
    <col min="4" max="4" width="15.7109375" customWidth="1"/>
    <col min="5" max="5" width="17.140625" customWidth="1"/>
    <col min="6" max="6" width="8.85546875" customWidth="1"/>
    <col min="7" max="7" width="10.7109375" customWidth="1"/>
    <col min="8" max="8" width="39.140625" customWidth="1"/>
    <col min="9" max="9" width="17.140625" customWidth="1"/>
    <col min="10" max="10" width="26.7109375" customWidth="1"/>
    <col min="12" max="12" width="31.28515625" customWidth="1"/>
  </cols>
  <sheetData>
    <row r="1" spans="1:14" ht="5.25" customHeight="1" x14ac:dyDescent="0.25"/>
    <row r="2" spans="1:14" x14ac:dyDescent="0.25">
      <c r="A2" s="83"/>
      <c r="B2" s="84"/>
      <c r="C2" s="94" t="s">
        <v>0</v>
      </c>
      <c r="D2" s="95"/>
      <c r="E2" s="95"/>
      <c r="F2" s="95"/>
      <c r="G2" s="95"/>
      <c r="H2" s="96"/>
      <c r="I2" s="81"/>
      <c r="J2" s="89"/>
    </row>
    <row r="3" spans="1:14" ht="41.25" customHeight="1" x14ac:dyDescent="0.25">
      <c r="A3" s="85"/>
      <c r="B3" s="86"/>
      <c r="C3" s="94" t="s">
        <v>15</v>
      </c>
      <c r="D3" s="95"/>
      <c r="E3" s="95"/>
      <c r="F3" s="95"/>
      <c r="G3" s="95"/>
      <c r="H3" s="96"/>
      <c r="I3" s="90"/>
      <c r="J3" s="91"/>
    </row>
    <row r="4" spans="1:14" ht="19.5" customHeight="1" x14ac:dyDescent="0.25">
      <c r="A4" s="87"/>
      <c r="B4" s="88"/>
      <c r="C4" s="97" t="s">
        <v>1</v>
      </c>
      <c r="D4" s="98"/>
      <c r="E4" s="3" t="s">
        <v>117</v>
      </c>
      <c r="F4" s="97" t="s">
        <v>118</v>
      </c>
      <c r="G4" s="99"/>
      <c r="H4" s="98"/>
      <c r="I4" s="92"/>
      <c r="J4" s="93"/>
    </row>
    <row r="6" spans="1:14" ht="20.25" customHeight="1" x14ac:dyDescent="0.25">
      <c r="A6" s="100" t="s">
        <v>12</v>
      </c>
      <c r="B6" s="101"/>
      <c r="C6" s="101"/>
      <c r="D6" s="102" t="s">
        <v>120</v>
      </c>
      <c r="E6" s="102"/>
      <c r="F6" s="100" t="s">
        <v>13</v>
      </c>
      <c r="G6" s="101"/>
      <c r="H6" s="101"/>
      <c r="I6" s="103">
        <v>2022</v>
      </c>
      <c r="J6" s="104"/>
    </row>
    <row r="7" spans="1:14" ht="25.5" customHeight="1" x14ac:dyDescent="0.25">
      <c r="A7" s="70" t="s">
        <v>119</v>
      </c>
      <c r="B7" s="70"/>
      <c r="C7" s="70"/>
      <c r="D7" s="70"/>
      <c r="E7" s="70"/>
      <c r="F7" s="70"/>
      <c r="G7" s="70"/>
      <c r="H7" s="70"/>
      <c r="I7" s="70"/>
      <c r="J7" s="70"/>
    </row>
    <row r="8" spans="1:14" ht="284.25" customHeight="1" x14ac:dyDescent="0.25">
      <c r="A8" s="71" t="s">
        <v>103</v>
      </c>
      <c r="B8" s="72"/>
      <c r="C8" s="72"/>
      <c r="D8" s="72"/>
      <c r="E8" s="72"/>
      <c r="F8" s="72"/>
      <c r="G8" s="72"/>
      <c r="H8" s="72"/>
      <c r="I8" s="72"/>
      <c r="J8" s="73"/>
    </row>
    <row r="9" spans="1:14" ht="236.25" customHeight="1" x14ac:dyDescent="0.25">
      <c r="A9" s="74"/>
      <c r="B9" s="75"/>
      <c r="C9" s="75"/>
      <c r="D9" s="75"/>
      <c r="E9" s="75"/>
      <c r="F9" s="75"/>
      <c r="G9" s="75"/>
      <c r="H9" s="75"/>
      <c r="I9" s="75"/>
      <c r="J9" s="76"/>
    </row>
    <row r="10" spans="1:14" ht="51" customHeight="1" x14ac:dyDescent="0.25">
      <c r="A10" s="77" t="s">
        <v>14</v>
      </c>
      <c r="B10" s="77"/>
      <c r="C10" s="77"/>
      <c r="D10" s="78"/>
      <c r="E10" s="79" t="s">
        <v>2</v>
      </c>
      <c r="F10" s="79"/>
      <c r="G10" s="79"/>
      <c r="H10" s="79"/>
      <c r="I10" s="79"/>
      <c r="J10" s="79"/>
    </row>
    <row r="11" spans="1:14" ht="45" x14ac:dyDescent="0.25">
      <c r="A11" s="79" t="s">
        <v>3</v>
      </c>
      <c r="B11" s="79"/>
      <c r="C11" s="80" t="s">
        <v>4</v>
      </c>
      <c r="D11" s="80"/>
      <c r="E11" s="8" t="s">
        <v>5</v>
      </c>
      <c r="F11" s="8" t="s">
        <v>6</v>
      </c>
      <c r="G11" s="8" t="s">
        <v>7</v>
      </c>
      <c r="H11" s="80" t="s">
        <v>8</v>
      </c>
      <c r="I11" s="80"/>
      <c r="J11" s="80"/>
    </row>
    <row r="12" spans="1:14" ht="31.5" customHeight="1" x14ac:dyDescent="0.25">
      <c r="A12" s="81" t="s">
        <v>19</v>
      </c>
      <c r="B12" s="82"/>
      <c r="C12" s="82"/>
      <c r="D12" s="82"/>
      <c r="E12" s="82"/>
      <c r="F12" s="82"/>
      <c r="G12" s="82"/>
      <c r="H12" s="82"/>
      <c r="I12" s="9">
        <f>AVERAGE(I13,I38)</f>
        <v>0.81437499999999996</v>
      </c>
      <c r="J12" s="10"/>
    </row>
    <row r="13" spans="1:14" ht="27.75" customHeight="1" x14ac:dyDescent="0.25">
      <c r="A13" s="110" t="s">
        <v>25</v>
      </c>
      <c r="B13" s="111"/>
      <c r="C13" s="111"/>
      <c r="D13" s="111"/>
      <c r="E13" s="111"/>
      <c r="F13" s="111"/>
      <c r="G13" s="111"/>
      <c r="H13" s="111"/>
      <c r="I13" s="112">
        <f>AVERAGE(I14,I23)</f>
        <v>0.84375</v>
      </c>
      <c r="J13" s="113"/>
    </row>
    <row r="14" spans="1:14" ht="49.5" customHeight="1" x14ac:dyDescent="0.25">
      <c r="A14" s="54" t="s">
        <v>58</v>
      </c>
      <c r="B14" s="54"/>
      <c r="C14" s="54"/>
      <c r="D14" s="62"/>
      <c r="E14" s="63" t="s">
        <v>16</v>
      </c>
      <c r="F14" s="64"/>
      <c r="G14" s="64"/>
      <c r="H14" s="64"/>
      <c r="I14" s="65">
        <f>AVERAGE(G15:G22)</f>
        <v>0.91249999999999998</v>
      </c>
      <c r="J14" s="66"/>
      <c r="N14" t="e">
        <f>LOWER(#REF!)</f>
        <v>#REF!</v>
      </c>
    </row>
    <row r="15" spans="1:14" ht="222.75" customHeight="1" x14ac:dyDescent="0.25">
      <c r="A15" s="58" t="s">
        <v>59</v>
      </c>
      <c r="B15" s="59"/>
      <c r="C15" s="55" t="s">
        <v>106</v>
      </c>
      <c r="D15" s="57"/>
      <c r="E15" s="20" t="s">
        <v>107</v>
      </c>
      <c r="F15" s="4">
        <v>50</v>
      </c>
      <c r="G15" s="21">
        <v>1</v>
      </c>
      <c r="H15" s="55" t="s">
        <v>105</v>
      </c>
      <c r="I15" s="56"/>
      <c r="J15" s="57"/>
    </row>
    <row r="16" spans="1:14" ht="384.75" customHeight="1" x14ac:dyDescent="0.25">
      <c r="A16" s="67"/>
      <c r="B16" s="68"/>
      <c r="C16" s="53" t="s">
        <v>104</v>
      </c>
      <c r="D16" s="53"/>
      <c r="E16" s="11" t="s">
        <v>26</v>
      </c>
      <c r="F16" s="14">
        <v>50000</v>
      </c>
      <c r="G16" s="12">
        <v>1</v>
      </c>
      <c r="H16" s="55" t="s">
        <v>105</v>
      </c>
      <c r="I16" s="56"/>
      <c r="J16" s="57"/>
    </row>
    <row r="17" spans="1:10" ht="333" customHeight="1" x14ac:dyDescent="0.25">
      <c r="A17" s="67"/>
      <c r="B17" s="68"/>
      <c r="C17" s="55" t="s">
        <v>108</v>
      </c>
      <c r="D17" s="57"/>
      <c r="E17" s="22" t="s">
        <v>109</v>
      </c>
      <c r="F17" s="23">
        <v>2</v>
      </c>
      <c r="G17" s="24">
        <v>1</v>
      </c>
      <c r="H17" s="55" t="s">
        <v>110</v>
      </c>
      <c r="I17" s="56"/>
      <c r="J17" s="57"/>
    </row>
    <row r="18" spans="1:10" ht="333" customHeight="1" x14ac:dyDescent="0.25">
      <c r="A18" s="67"/>
      <c r="B18" s="68"/>
      <c r="C18" s="55" t="s">
        <v>111</v>
      </c>
      <c r="D18" s="57"/>
      <c r="E18" s="25" t="s">
        <v>112</v>
      </c>
      <c r="F18" s="25">
        <v>1</v>
      </c>
      <c r="G18" s="26">
        <v>1</v>
      </c>
      <c r="H18" s="53" t="s">
        <v>113</v>
      </c>
      <c r="I18" s="53"/>
      <c r="J18" s="53"/>
    </row>
    <row r="19" spans="1:10" ht="333" customHeight="1" x14ac:dyDescent="0.25">
      <c r="A19" s="60"/>
      <c r="B19" s="61"/>
      <c r="C19" s="53" t="s">
        <v>114</v>
      </c>
      <c r="D19" s="53"/>
      <c r="E19" s="25" t="s">
        <v>115</v>
      </c>
      <c r="F19" s="25">
        <v>50</v>
      </c>
      <c r="G19" s="26">
        <v>0.3</v>
      </c>
      <c r="H19" s="53" t="s">
        <v>116</v>
      </c>
      <c r="I19" s="53"/>
      <c r="J19" s="53"/>
    </row>
    <row r="20" spans="1:10" ht="333" customHeight="1" x14ac:dyDescent="0.25">
      <c r="A20" s="58" t="s">
        <v>60</v>
      </c>
      <c r="B20" s="59"/>
      <c r="C20" s="55" t="s">
        <v>121</v>
      </c>
      <c r="D20" s="57"/>
      <c r="E20" s="11" t="s">
        <v>122</v>
      </c>
      <c r="F20" s="11">
        <v>2</v>
      </c>
      <c r="G20" s="12">
        <v>1</v>
      </c>
      <c r="H20" s="55" t="s">
        <v>123</v>
      </c>
      <c r="I20" s="56"/>
      <c r="J20" s="57"/>
    </row>
    <row r="21" spans="1:10" ht="226.5" customHeight="1" x14ac:dyDescent="0.25">
      <c r="A21" s="67"/>
      <c r="B21" s="68"/>
      <c r="C21" s="53" t="s">
        <v>61</v>
      </c>
      <c r="D21" s="53"/>
      <c r="E21" s="4" t="s">
        <v>27</v>
      </c>
      <c r="F21" s="13">
        <v>1</v>
      </c>
      <c r="G21" s="2">
        <v>1</v>
      </c>
      <c r="H21" s="55" t="s">
        <v>124</v>
      </c>
      <c r="I21" s="56"/>
      <c r="J21" s="57"/>
    </row>
    <row r="22" spans="1:10" ht="312" customHeight="1" x14ac:dyDescent="0.25">
      <c r="A22" s="60"/>
      <c r="B22" s="61"/>
      <c r="C22" s="55" t="s">
        <v>125</v>
      </c>
      <c r="D22" s="57"/>
      <c r="E22" s="4" t="s">
        <v>126</v>
      </c>
      <c r="F22" s="13">
        <v>2</v>
      </c>
      <c r="G22" s="2">
        <v>1</v>
      </c>
      <c r="H22" s="55" t="s">
        <v>127</v>
      </c>
      <c r="I22" s="56"/>
      <c r="J22" s="57"/>
    </row>
    <row r="23" spans="1:10" ht="33" customHeight="1" x14ac:dyDescent="0.25">
      <c r="A23" s="54" t="s">
        <v>62</v>
      </c>
      <c r="B23" s="54"/>
      <c r="C23" s="54"/>
      <c r="D23" s="62"/>
      <c r="E23" s="63" t="s">
        <v>16</v>
      </c>
      <c r="F23" s="64"/>
      <c r="G23" s="64"/>
      <c r="H23" s="64"/>
      <c r="I23" s="65">
        <f>AVERAGE(G24:G37)</f>
        <v>0.77500000000000002</v>
      </c>
      <c r="J23" s="66"/>
    </row>
    <row r="24" spans="1:10" ht="261.75" customHeight="1" x14ac:dyDescent="0.25">
      <c r="A24" s="54" t="s">
        <v>63</v>
      </c>
      <c r="B24" s="54"/>
      <c r="C24" s="53" t="s">
        <v>128</v>
      </c>
      <c r="D24" s="53"/>
      <c r="E24" s="4" t="s">
        <v>129</v>
      </c>
      <c r="F24" s="4">
        <v>1</v>
      </c>
      <c r="G24" s="2">
        <v>1</v>
      </c>
      <c r="H24" s="55" t="s">
        <v>130</v>
      </c>
      <c r="I24" s="56"/>
      <c r="J24" s="57"/>
    </row>
    <row r="25" spans="1:10" ht="234" customHeight="1" x14ac:dyDescent="0.25">
      <c r="A25" s="54" t="s">
        <v>63</v>
      </c>
      <c r="B25" s="54"/>
      <c r="C25" s="53" t="s">
        <v>131</v>
      </c>
      <c r="D25" s="53"/>
      <c r="E25" s="4" t="s">
        <v>132</v>
      </c>
      <c r="F25" s="4">
        <v>100</v>
      </c>
      <c r="G25" s="2">
        <v>1</v>
      </c>
      <c r="H25" s="55" t="s">
        <v>133</v>
      </c>
      <c r="I25" s="56"/>
      <c r="J25" s="57"/>
    </row>
    <row r="26" spans="1:10" ht="190.5" customHeight="1" x14ac:dyDescent="0.25">
      <c r="A26" s="54" t="s">
        <v>63</v>
      </c>
      <c r="B26" s="54"/>
      <c r="C26" s="53" t="s">
        <v>134</v>
      </c>
      <c r="D26" s="53"/>
      <c r="E26" s="4" t="s">
        <v>135</v>
      </c>
      <c r="F26" s="4">
        <v>50</v>
      </c>
      <c r="G26" s="2">
        <v>1</v>
      </c>
      <c r="H26" s="55" t="s">
        <v>136</v>
      </c>
      <c r="I26" s="56"/>
      <c r="J26" s="57"/>
    </row>
    <row r="27" spans="1:10" ht="190.5" customHeight="1" x14ac:dyDescent="0.25">
      <c r="A27" s="114" t="s">
        <v>63</v>
      </c>
      <c r="B27" s="115"/>
      <c r="C27" s="55" t="s">
        <v>137</v>
      </c>
      <c r="D27" s="57"/>
      <c r="E27" s="27" t="s">
        <v>138</v>
      </c>
      <c r="F27" s="27">
        <v>750</v>
      </c>
      <c r="G27" s="28">
        <v>0</v>
      </c>
      <c r="H27" s="55" t="s">
        <v>139</v>
      </c>
      <c r="I27" s="56"/>
      <c r="J27" s="57"/>
    </row>
    <row r="28" spans="1:10" ht="244.5" customHeight="1" x14ac:dyDescent="0.25">
      <c r="A28" s="114" t="s">
        <v>63</v>
      </c>
      <c r="B28" s="115"/>
      <c r="C28" s="55" t="s">
        <v>140</v>
      </c>
      <c r="D28" s="57"/>
      <c r="E28" s="27" t="s">
        <v>141</v>
      </c>
      <c r="F28" s="27">
        <v>2</v>
      </c>
      <c r="G28" s="28">
        <v>1</v>
      </c>
      <c r="H28" s="55" t="s">
        <v>142</v>
      </c>
      <c r="I28" s="56"/>
      <c r="J28" s="57"/>
    </row>
    <row r="29" spans="1:10" ht="244.5" customHeight="1" x14ac:dyDescent="0.25">
      <c r="A29" s="114" t="s">
        <v>63</v>
      </c>
      <c r="B29" s="115"/>
      <c r="C29" s="55" t="s">
        <v>143</v>
      </c>
      <c r="D29" s="57"/>
      <c r="E29" s="27" t="s">
        <v>28</v>
      </c>
      <c r="F29" s="27">
        <v>2</v>
      </c>
      <c r="G29" s="28">
        <v>1</v>
      </c>
      <c r="H29" s="55" t="s">
        <v>144</v>
      </c>
      <c r="I29" s="56"/>
      <c r="J29" s="57"/>
    </row>
    <row r="30" spans="1:10" ht="160.5" customHeight="1" x14ac:dyDescent="0.25">
      <c r="A30" s="30" t="s">
        <v>63</v>
      </c>
      <c r="B30" s="31"/>
      <c r="C30" s="34" t="s">
        <v>64</v>
      </c>
      <c r="D30" s="35"/>
      <c r="E30" s="38" t="s">
        <v>29</v>
      </c>
      <c r="F30" s="38">
        <v>2</v>
      </c>
      <c r="G30" s="42">
        <v>1</v>
      </c>
      <c r="H30" s="34" t="s">
        <v>145</v>
      </c>
      <c r="I30" s="44"/>
      <c r="J30" s="35"/>
    </row>
    <row r="31" spans="1:10" ht="61.5" customHeight="1" x14ac:dyDescent="0.25">
      <c r="A31" s="32"/>
      <c r="B31" s="33"/>
      <c r="C31" s="36"/>
      <c r="D31" s="37"/>
      <c r="E31" s="39"/>
      <c r="F31" s="39"/>
      <c r="G31" s="43"/>
      <c r="H31" s="36"/>
      <c r="I31" s="45"/>
      <c r="J31" s="37"/>
    </row>
    <row r="32" spans="1:10" ht="148.5" customHeight="1" x14ac:dyDescent="0.25">
      <c r="A32" s="54" t="s">
        <v>63</v>
      </c>
      <c r="B32" s="54"/>
      <c r="C32" s="53" t="s">
        <v>65</v>
      </c>
      <c r="D32" s="53"/>
      <c r="E32" s="4" t="s">
        <v>21</v>
      </c>
      <c r="F32" s="4">
        <v>1</v>
      </c>
      <c r="G32" s="2">
        <v>0</v>
      </c>
      <c r="H32" s="55" t="s">
        <v>30</v>
      </c>
      <c r="I32" s="56"/>
      <c r="J32" s="57"/>
    </row>
    <row r="33" spans="1:11" ht="258.75" customHeight="1" x14ac:dyDescent="0.25">
      <c r="A33" s="54" t="s">
        <v>66</v>
      </c>
      <c r="B33" s="54"/>
      <c r="C33" s="53" t="s">
        <v>67</v>
      </c>
      <c r="D33" s="53"/>
      <c r="E33" s="4" t="s">
        <v>31</v>
      </c>
      <c r="F33" s="4">
        <v>2</v>
      </c>
      <c r="G33" s="2">
        <v>1</v>
      </c>
      <c r="H33" s="55" t="s">
        <v>146</v>
      </c>
      <c r="I33" s="56"/>
      <c r="J33" s="57"/>
    </row>
    <row r="34" spans="1:11" ht="408.75" customHeight="1" x14ac:dyDescent="0.25">
      <c r="A34" s="54" t="s">
        <v>68</v>
      </c>
      <c r="B34" s="54"/>
      <c r="C34" s="53" t="s">
        <v>147</v>
      </c>
      <c r="D34" s="53"/>
      <c r="E34" s="4" t="s">
        <v>32</v>
      </c>
      <c r="F34" s="4">
        <v>20</v>
      </c>
      <c r="G34" s="2">
        <v>0.3</v>
      </c>
      <c r="H34" s="55" t="s">
        <v>148</v>
      </c>
      <c r="I34" s="56"/>
      <c r="J34" s="57"/>
    </row>
    <row r="35" spans="1:11" ht="237" customHeight="1" x14ac:dyDescent="0.25">
      <c r="A35" s="62" t="s">
        <v>68</v>
      </c>
      <c r="B35" s="69"/>
      <c r="C35" s="53" t="s">
        <v>149</v>
      </c>
      <c r="D35" s="53"/>
      <c r="E35" s="4" t="s">
        <v>33</v>
      </c>
      <c r="F35" s="4">
        <v>1</v>
      </c>
      <c r="G35" s="2">
        <v>1</v>
      </c>
      <c r="H35" s="55" t="s">
        <v>150</v>
      </c>
      <c r="I35" s="56"/>
      <c r="J35" s="57"/>
    </row>
    <row r="36" spans="1:11" ht="188.25" customHeight="1" x14ac:dyDescent="0.25">
      <c r="A36" s="30" t="s">
        <v>69</v>
      </c>
      <c r="B36" s="31"/>
      <c r="C36" s="34" t="s">
        <v>70</v>
      </c>
      <c r="D36" s="35"/>
      <c r="E36" s="38" t="s">
        <v>34</v>
      </c>
      <c r="F36" s="38">
        <v>1</v>
      </c>
      <c r="G36" s="42">
        <v>1</v>
      </c>
      <c r="H36" s="34" t="s">
        <v>35</v>
      </c>
      <c r="I36" s="44"/>
      <c r="J36" s="35"/>
    </row>
    <row r="37" spans="1:11" ht="232.5" customHeight="1" x14ac:dyDescent="0.25">
      <c r="A37" s="32"/>
      <c r="B37" s="33"/>
      <c r="C37" s="36"/>
      <c r="D37" s="37"/>
      <c r="E37" s="39"/>
      <c r="F37" s="39"/>
      <c r="G37" s="43"/>
      <c r="H37" s="36"/>
      <c r="I37" s="45"/>
      <c r="J37" s="37"/>
    </row>
    <row r="38" spans="1:11" ht="30" customHeight="1" x14ac:dyDescent="0.25">
      <c r="A38" s="94" t="s">
        <v>36</v>
      </c>
      <c r="B38" s="95"/>
      <c r="C38" s="95"/>
      <c r="D38" s="95"/>
      <c r="E38" s="95"/>
      <c r="F38" s="95"/>
      <c r="G38" s="95"/>
      <c r="H38" s="95"/>
      <c r="I38" s="18">
        <f>AVERAGE(I39,I42,I47,I61,I74)</f>
        <v>0.78499999999999992</v>
      </c>
      <c r="J38" s="17"/>
      <c r="K38" s="16"/>
    </row>
    <row r="39" spans="1:11" ht="33.75" customHeight="1" x14ac:dyDescent="0.25">
      <c r="A39" s="54" t="s">
        <v>71</v>
      </c>
      <c r="B39" s="54"/>
      <c r="C39" s="54"/>
      <c r="D39" s="62"/>
      <c r="E39" s="63" t="s">
        <v>16</v>
      </c>
      <c r="F39" s="64"/>
      <c r="G39" s="64"/>
      <c r="H39" s="64"/>
      <c r="I39" s="65">
        <f>AVERAGE(G40:G41)</f>
        <v>1</v>
      </c>
      <c r="J39" s="66"/>
    </row>
    <row r="40" spans="1:11" ht="219.75" customHeight="1" x14ac:dyDescent="0.25">
      <c r="A40" s="30" t="s">
        <v>72</v>
      </c>
      <c r="B40" s="31"/>
      <c r="C40" s="34" t="s">
        <v>73</v>
      </c>
      <c r="D40" s="35"/>
      <c r="E40" s="38" t="s">
        <v>37</v>
      </c>
      <c r="F40" s="38">
        <v>1</v>
      </c>
      <c r="G40" s="42">
        <v>1</v>
      </c>
      <c r="H40" s="34" t="s">
        <v>151</v>
      </c>
      <c r="I40" s="44"/>
      <c r="J40" s="35"/>
    </row>
    <row r="41" spans="1:11" ht="225.75" customHeight="1" x14ac:dyDescent="0.25">
      <c r="A41" s="32"/>
      <c r="B41" s="33"/>
      <c r="C41" s="36"/>
      <c r="D41" s="37"/>
      <c r="E41" s="39"/>
      <c r="F41" s="39"/>
      <c r="G41" s="43"/>
      <c r="H41" s="36"/>
      <c r="I41" s="45"/>
      <c r="J41" s="37"/>
    </row>
    <row r="42" spans="1:11" ht="33.75" customHeight="1" x14ac:dyDescent="0.25">
      <c r="A42" s="54" t="s">
        <v>74</v>
      </c>
      <c r="B42" s="54"/>
      <c r="C42" s="54"/>
      <c r="D42" s="62"/>
      <c r="E42" s="63" t="s">
        <v>16</v>
      </c>
      <c r="F42" s="64"/>
      <c r="G42" s="64"/>
      <c r="H42" s="64"/>
      <c r="I42" s="65">
        <f>AVERAGE(G43:G46)</f>
        <v>1</v>
      </c>
      <c r="J42" s="66"/>
    </row>
    <row r="43" spans="1:11" ht="333" customHeight="1" x14ac:dyDescent="0.25">
      <c r="A43" s="54" t="s">
        <v>75</v>
      </c>
      <c r="B43" s="54"/>
      <c r="C43" s="53" t="s">
        <v>76</v>
      </c>
      <c r="D43" s="53"/>
      <c r="E43" s="4" t="s">
        <v>38</v>
      </c>
      <c r="F43" s="4">
        <v>1</v>
      </c>
      <c r="G43" s="2">
        <v>1</v>
      </c>
      <c r="H43" s="55" t="s">
        <v>152</v>
      </c>
      <c r="I43" s="56"/>
      <c r="J43" s="57"/>
    </row>
    <row r="44" spans="1:11" ht="262.5" customHeight="1" x14ac:dyDescent="0.25">
      <c r="A44" s="54" t="s">
        <v>77</v>
      </c>
      <c r="B44" s="54"/>
      <c r="C44" s="53" t="s">
        <v>78</v>
      </c>
      <c r="D44" s="53"/>
      <c r="E44" s="4" t="s">
        <v>38</v>
      </c>
      <c r="F44" s="4">
        <v>1</v>
      </c>
      <c r="G44" s="2">
        <v>1</v>
      </c>
      <c r="H44" s="55" t="s">
        <v>153</v>
      </c>
      <c r="I44" s="56"/>
      <c r="J44" s="57"/>
    </row>
    <row r="45" spans="1:11" ht="189" customHeight="1" x14ac:dyDescent="0.25">
      <c r="A45" s="54" t="s">
        <v>79</v>
      </c>
      <c r="B45" s="54"/>
      <c r="C45" s="53" t="s">
        <v>80</v>
      </c>
      <c r="D45" s="53"/>
      <c r="E45" s="4" t="s">
        <v>39</v>
      </c>
      <c r="F45" s="4">
        <v>1</v>
      </c>
      <c r="G45" s="2">
        <v>1</v>
      </c>
      <c r="H45" s="55" t="s">
        <v>154</v>
      </c>
      <c r="I45" s="56"/>
      <c r="J45" s="57"/>
    </row>
    <row r="46" spans="1:11" ht="189" customHeight="1" x14ac:dyDescent="0.25">
      <c r="A46" s="116" t="s">
        <v>156</v>
      </c>
      <c r="B46" s="116"/>
      <c r="C46" s="53" t="s">
        <v>155</v>
      </c>
      <c r="D46" s="53"/>
      <c r="E46" s="4" t="s">
        <v>157</v>
      </c>
      <c r="F46" s="4">
        <v>1</v>
      </c>
      <c r="G46" s="2">
        <v>1</v>
      </c>
      <c r="H46" s="117" t="s">
        <v>158</v>
      </c>
      <c r="I46" s="117"/>
      <c r="J46" s="117"/>
    </row>
    <row r="47" spans="1:11" ht="36.75" customHeight="1" x14ac:dyDescent="0.25">
      <c r="A47" s="54" t="s">
        <v>81</v>
      </c>
      <c r="B47" s="54"/>
      <c r="C47" s="54"/>
      <c r="D47" s="62"/>
      <c r="E47" s="63" t="s">
        <v>16</v>
      </c>
      <c r="F47" s="64"/>
      <c r="G47" s="64"/>
      <c r="H47" s="64"/>
      <c r="I47" s="65">
        <f>AVERAGE(G48:G60)</f>
        <v>0.66749999999999998</v>
      </c>
      <c r="J47" s="66"/>
    </row>
    <row r="48" spans="1:11" ht="301.5" customHeight="1" x14ac:dyDescent="0.25">
      <c r="A48" s="54" t="s">
        <v>82</v>
      </c>
      <c r="B48" s="54"/>
      <c r="C48" s="53" t="s">
        <v>83</v>
      </c>
      <c r="D48" s="53"/>
      <c r="E48" s="4" t="s">
        <v>40</v>
      </c>
      <c r="F48" s="4">
        <v>8</v>
      </c>
      <c r="G48" s="2">
        <v>0</v>
      </c>
      <c r="H48" s="55" t="s">
        <v>159</v>
      </c>
      <c r="I48" s="56"/>
      <c r="J48" s="57"/>
    </row>
    <row r="49" spans="1:12" ht="301.5" customHeight="1" x14ac:dyDescent="0.25">
      <c r="A49" s="62" t="s">
        <v>82</v>
      </c>
      <c r="B49" s="69"/>
      <c r="C49" s="53" t="s">
        <v>160</v>
      </c>
      <c r="D49" s="53"/>
      <c r="E49" s="4" t="s">
        <v>161</v>
      </c>
      <c r="F49" s="4">
        <v>1</v>
      </c>
      <c r="G49" s="2">
        <v>0</v>
      </c>
      <c r="H49" s="117" t="s">
        <v>162</v>
      </c>
      <c r="I49" s="117"/>
      <c r="J49" s="117"/>
    </row>
    <row r="50" spans="1:12" ht="262.5" customHeight="1" x14ac:dyDescent="0.25">
      <c r="A50" s="62" t="s">
        <v>82</v>
      </c>
      <c r="B50" s="69"/>
      <c r="C50" s="53" t="s">
        <v>84</v>
      </c>
      <c r="D50" s="53"/>
      <c r="E50" s="4" t="s">
        <v>41</v>
      </c>
      <c r="F50" s="13">
        <v>12</v>
      </c>
      <c r="G50" s="2">
        <v>0.5</v>
      </c>
      <c r="H50" s="55" t="s">
        <v>163</v>
      </c>
      <c r="I50" s="56"/>
      <c r="J50" s="57"/>
    </row>
    <row r="51" spans="1:12" ht="306" customHeight="1" x14ac:dyDescent="0.25">
      <c r="A51" s="62" t="s">
        <v>82</v>
      </c>
      <c r="B51" s="69"/>
      <c r="C51" s="53" t="s">
        <v>85</v>
      </c>
      <c r="D51" s="53"/>
      <c r="E51" s="4" t="s">
        <v>42</v>
      </c>
      <c r="F51" s="13">
        <v>1</v>
      </c>
      <c r="G51" s="2">
        <v>0</v>
      </c>
      <c r="H51" s="55" t="s">
        <v>164</v>
      </c>
      <c r="I51" s="56"/>
      <c r="J51" s="57"/>
    </row>
    <row r="52" spans="1:12" ht="409.5" customHeight="1" x14ac:dyDescent="0.25">
      <c r="A52" s="62" t="s">
        <v>82</v>
      </c>
      <c r="B52" s="69"/>
      <c r="C52" s="53" t="s">
        <v>86</v>
      </c>
      <c r="D52" s="53"/>
      <c r="E52" s="4" t="s">
        <v>43</v>
      </c>
      <c r="F52" s="15">
        <v>1</v>
      </c>
      <c r="G52" s="2">
        <v>0.9</v>
      </c>
      <c r="H52" s="55" t="s">
        <v>165</v>
      </c>
      <c r="I52" s="56"/>
      <c r="J52" s="57"/>
    </row>
    <row r="53" spans="1:12" ht="140.25" customHeight="1" x14ac:dyDescent="0.25">
      <c r="A53" s="62" t="s">
        <v>87</v>
      </c>
      <c r="B53" s="69"/>
      <c r="C53" s="53" t="s">
        <v>88</v>
      </c>
      <c r="D53" s="53"/>
      <c r="E53" s="4" t="s">
        <v>44</v>
      </c>
      <c r="F53" s="13">
        <v>2</v>
      </c>
      <c r="G53" s="2">
        <v>1</v>
      </c>
      <c r="H53" s="55" t="s">
        <v>166</v>
      </c>
      <c r="I53" s="56"/>
      <c r="J53" s="57"/>
    </row>
    <row r="54" spans="1:12" ht="208.5" customHeight="1" x14ac:dyDescent="0.25">
      <c r="A54" s="58" t="s">
        <v>89</v>
      </c>
      <c r="B54" s="59"/>
      <c r="C54" s="34" t="s">
        <v>90</v>
      </c>
      <c r="D54" s="35"/>
      <c r="E54" s="38" t="s">
        <v>45</v>
      </c>
      <c r="F54" s="40">
        <v>1</v>
      </c>
      <c r="G54" s="42">
        <v>1</v>
      </c>
      <c r="H54" s="34" t="s">
        <v>167</v>
      </c>
      <c r="I54" s="44"/>
      <c r="J54" s="35"/>
    </row>
    <row r="55" spans="1:12" ht="76.5" customHeight="1" x14ac:dyDescent="0.25">
      <c r="A55" s="60"/>
      <c r="B55" s="61"/>
      <c r="C55" s="36"/>
      <c r="D55" s="37"/>
      <c r="E55" s="39"/>
      <c r="F55" s="41"/>
      <c r="G55" s="43"/>
      <c r="H55" s="36"/>
      <c r="I55" s="45"/>
      <c r="J55" s="37"/>
    </row>
    <row r="56" spans="1:12" ht="171.75" customHeight="1" x14ac:dyDescent="0.25">
      <c r="A56" s="62" t="s">
        <v>89</v>
      </c>
      <c r="B56" s="69"/>
      <c r="C56" s="53" t="s">
        <v>91</v>
      </c>
      <c r="D56" s="53"/>
      <c r="E56" s="4" t="s">
        <v>46</v>
      </c>
      <c r="F56" s="15">
        <v>1</v>
      </c>
      <c r="G56" s="2">
        <v>0.86</v>
      </c>
      <c r="H56" s="55" t="s">
        <v>168</v>
      </c>
      <c r="I56" s="56"/>
      <c r="J56" s="57"/>
    </row>
    <row r="57" spans="1:12" ht="330" customHeight="1" x14ac:dyDescent="0.25">
      <c r="A57" s="62" t="s">
        <v>89</v>
      </c>
      <c r="B57" s="69"/>
      <c r="C57" s="53" t="s">
        <v>170</v>
      </c>
      <c r="D57" s="53"/>
      <c r="E57" s="4" t="s">
        <v>47</v>
      </c>
      <c r="F57" s="13">
        <v>4</v>
      </c>
      <c r="G57" s="2">
        <v>0.75</v>
      </c>
      <c r="H57" s="55" t="s">
        <v>169</v>
      </c>
      <c r="I57" s="56"/>
      <c r="J57" s="57"/>
    </row>
    <row r="58" spans="1:12" ht="153.75" customHeight="1" x14ac:dyDescent="0.25">
      <c r="A58" s="62" t="s">
        <v>92</v>
      </c>
      <c r="B58" s="69"/>
      <c r="C58" s="53" t="s">
        <v>93</v>
      </c>
      <c r="D58" s="53"/>
      <c r="E58" s="4" t="s">
        <v>48</v>
      </c>
      <c r="F58" s="13">
        <v>23</v>
      </c>
      <c r="G58" s="2">
        <v>1</v>
      </c>
      <c r="H58" s="55" t="s">
        <v>171</v>
      </c>
      <c r="I58" s="56"/>
      <c r="J58" s="57"/>
    </row>
    <row r="59" spans="1:12" ht="208.5" customHeight="1" x14ac:dyDescent="0.25">
      <c r="A59" s="62" t="s">
        <v>92</v>
      </c>
      <c r="B59" s="69"/>
      <c r="C59" s="53" t="s">
        <v>94</v>
      </c>
      <c r="D59" s="53"/>
      <c r="E59" s="4" t="s">
        <v>49</v>
      </c>
      <c r="F59" s="15">
        <v>1</v>
      </c>
      <c r="G59" s="2">
        <v>1</v>
      </c>
      <c r="H59" s="55" t="s">
        <v>172</v>
      </c>
      <c r="I59" s="56"/>
      <c r="J59" s="57"/>
    </row>
    <row r="60" spans="1:12" ht="276.75" customHeight="1" x14ac:dyDescent="0.25">
      <c r="A60" s="62" t="s">
        <v>92</v>
      </c>
      <c r="B60" s="69"/>
      <c r="C60" s="53" t="s">
        <v>95</v>
      </c>
      <c r="D60" s="53"/>
      <c r="E60" s="4" t="s">
        <v>50</v>
      </c>
      <c r="F60" s="15">
        <v>1</v>
      </c>
      <c r="G60" s="2">
        <v>1</v>
      </c>
      <c r="H60" s="55" t="s">
        <v>173</v>
      </c>
      <c r="I60" s="56"/>
      <c r="J60" s="57"/>
      <c r="L60" s="19"/>
    </row>
    <row r="61" spans="1:12" ht="33" customHeight="1" x14ac:dyDescent="0.25">
      <c r="A61" s="54" t="s">
        <v>96</v>
      </c>
      <c r="B61" s="54"/>
      <c r="C61" s="54"/>
      <c r="D61" s="62"/>
      <c r="E61" s="63" t="s">
        <v>16</v>
      </c>
      <c r="F61" s="64"/>
      <c r="G61" s="64"/>
      <c r="H61" s="64"/>
      <c r="I61" s="65">
        <f>AVERAGE(G62:G73)</f>
        <v>0.75749999999999995</v>
      </c>
      <c r="J61" s="66"/>
    </row>
    <row r="62" spans="1:12" ht="207" customHeight="1" x14ac:dyDescent="0.25">
      <c r="A62" s="30" t="s">
        <v>97</v>
      </c>
      <c r="B62" s="31"/>
      <c r="C62" s="34" t="s">
        <v>98</v>
      </c>
      <c r="D62" s="35"/>
      <c r="E62" s="38" t="s">
        <v>51</v>
      </c>
      <c r="F62" s="42">
        <v>1</v>
      </c>
      <c r="G62" s="42">
        <v>0.88500000000000001</v>
      </c>
      <c r="H62" s="34" t="s">
        <v>174</v>
      </c>
      <c r="I62" s="44"/>
      <c r="J62" s="35"/>
    </row>
    <row r="63" spans="1:12" ht="61.5" customHeight="1" x14ac:dyDescent="0.25">
      <c r="A63" s="46"/>
      <c r="B63" s="47"/>
      <c r="C63" s="48"/>
      <c r="D63" s="49"/>
      <c r="E63" s="50"/>
      <c r="F63" s="51"/>
      <c r="G63" s="51"/>
      <c r="H63" s="48"/>
      <c r="I63" s="52"/>
      <c r="J63" s="49"/>
    </row>
    <row r="64" spans="1:12" ht="36" customHeight="1" x14ac:dyDescent="0.25">
      <c r="A64" s="32"/>
      <c r="B64" s="33"/>
      <c r="C64" s="36"/>
      <c r="D64" s="37"/>
      <c r="E64" s="39"/>
      <c r="F64" s="43"/>
      <c r="G64" s="43"/>
      <c r="H64" s="36"/>
      <c r="I64" s="45"/>
      <c r="J64" s="37"/>
    </row>
    <row r="65" spans="1:10" ht="231.75" customHeight="1" x14ac:dyDescent="0.25">
      <c r="A65" s="54" t="s">
        <v>97</v>
      </c>
      <c r="B65" s="54"/>
      <c r="C65" s="53" t="s">
        <v>99</v>
      </c>
      <c r="D65" s="53"/>
      <c r="E65" s="4" t="s">
        <v>52</v>
      </c>
      <c r="F65" s="2">
        <v>1</v>
      </c>
      <c r="G65" s="2">
        <v>0.34</v>
      </c>
      <c r="H65" s="34" t="s">
        <v>175</v>
      </c>
      <c r="I65" s="44"/>
      <c r="J65" s="35"/>
    </row>
    <row r="66" spans="1:10" ht="324.75" customHeight="1" x14ac:dyDescent="0.25">
      <c r="A66" s="54" t="s">
        <v>97</v>
      </c>
      <c r="B66" s="54"/>
      <c r="C66" s="53" t="s">
        <v>100</v>
      </c>
      <c r="D66" s="53"/>
      <c r="E66" s="4" t="s">
        <v>53</v>
      </c>
      <c r="F66" s="2">
        <v>1</v>
      </c>
      <c r="G66" s="2">
        <v>0.83</v>
      </c>
      <c r="H66" s="34" t="s">
        <v>176</v>
      </c>
      <c r="I66" s="44"/>
      <c r="J66" s="35"/>
    </row>
    <row r="67" spans="1:10" ht="203.25" customHeight="1" x14ac:dyDescent="0.25">
      <c r="A67" s="114" t="s">
        <v>97</v>
      </c>
      <c r="B67" s="115"/>
      <c r="C67" s="55" t="s">
        <v>177</v>
      </c>
      <c r="D67" s="57"/>
      <c r="E67" s="27" t="s">
        <v>178</v>
      </c>
      <c r="F67" s="118">
        <v>1</v>
      </c>
      <c r="G67" s="28">
        <v>1</v>
      </c>
      <c r="H67" s="55" t="s">
        <v>179</v>
      </c>
      <c r="I67" s="56"/>
      <c r="J67" s="57"/>
    </row>
    <row r="68" spans="1:10" ht="222.75" customHeight="1" x14ac:dyDescent="0.25">
      <c r="A68" s="30" t="s">
        <v>97</v>
      </c>
      <c r="B68" s="31"/>
      <c r="C68" s="34" t="s">
        <v>101</v>
      </c>
      <c r="D68" s="35"/>
      <c r="E68" s="38" t="s">
        <v>54</v>
      </c>
      <c r="F68" s="42">
        <v>1</v>
      </c>
      <c r="G68" s="42">
        <v>0.83</v>
      </c>
      <c r="H68" s="34" t="s">
        <v>180</v>
      </c>
      <c r="I68" s="44"/>
      <c r="J68" s="35"/>
    </row>
    <row r="69" spans="1:10" ht="123" customHeight="1" x14ac:dyDescent="0.25">
      <c r="A69" s="46"/>
      <c r="B69" s="47"/>
      <c r="C69" s="48"/>
      <c r="D69" s="49"/>
      <c r="E69" s="38"/>
      <c r="F69" s="42"/>
      <c r="G69" s="42"/>
      <c r="H69" s="48"/>
      <c r="I69" s="52"/>
      <c r="J69" s="49"/>
    </row>
    <row r="70" spans="1:10" ht="20.25" customHeight="1" x14ac:dyDescent="0.25">
      <c r="A70" s="62"/>
      <c r="B70" s="69"/>
      <c r="C70" s="55"/>
      <c r="D70" s="57"/>
      <c r="E70" s="39"/>
      <c r="F70" s="43"/>
      <c r="G70" s="43"/>
      <c r="H70" s="36"/>
      <c r="I70" s="45"/>
      <c r="J70" s="37"/>
    </row>
    <row r="71" spans="1:10" ht="254.25" customHeight="1" x14ac:dyDescent="0.25">
      <c r="A71" s="30" t="s">
        <v>97</v>
      </c>
      <c r="B71" s="31"/>
      <c r="C71" s="34" t="s">
        <v>102</v>
      </c>
      <c r="D71" s="35"/>
      <c r="E71" s="38" t="s">
        <v>55</v>
      </c>
      <c r="F71" s="42">
        <v>1</v>
      </c>
      <c r="G71" s="42">
        <v>0.66</v>
      </c>
      <c r="H71" s="34" t="s">
        <v>181</v>
      </c>
      <c r="I71" s="44"/>
      <c r="J71" s="35"/>
    </row>
    <row r="72" spans="1:10" ht="36" customHeight="1" x14ac:dyDescent="0.25">
      <c r="A72" s="46"/>
      <c r="B72" s="47"/>
      <c r="C72" s="48"/>
      <c r="D72" s="49"/>
      <c r="E72" s="50"/>
      <c r="F72" s="51"/>
      <c r="G72" s="51"/>
      <c r="H72" s="48"/>
      <c r="I72" s="52"/>
      <c r="J72" s="49"/>
    </row>
    <row r="73" spans="1:10" ht="31.5" customHeight="1" x14ac:dyDescent="0.25">
      <c r="A73" s="32"/>
      <c r="B73" s="33"/>
      <c r="C73" s="36"/>
      <c r="D73" s="37"/>
      <c r="E73" s="39"/>
      <c r="F73" s="43"/>
      <c r="G73" s="43"/>
      <c r="H73" s="36"/>
      <c r="I73" s="45"/>
      <c r="J73" s="37"/>
    </row>
    <row r="74" spans="1:10" ht="85.5" customHeight="1" x14ac:dyDescent="0.25">
      <c r="A74" s="116" t="s">
        <v>182</v>
      </c>
      <c r="B74" s="116"/>
      <c r="C74" s="116"/>
      <c r="D74" s="116"/>
      <c r="E74" s="116" t="s">
        <v>16</v>
      </c>
      <c r="F74" s="116"/>
      <c r="G74" s="116"/>
      <c r="H74" s="120"/>
      <c r="I74" s="121">
        <f>G75</f>
        <v>0.5</v>
      </c>
      <c r="J74" s="122"/>
    </row>
    <row r="75" spans="1:10" ht="209.25" customHeight="1" x14ac:dyDescent="0.25">
      <c r="A75" s="114" t="s">
        <v>183</v>
      </c>
      <c r="B75" s="115"/>
      <c r="C75" s="55" t="s">
        <v>184</v>
      </c>
      <c r="D75" s="57"/>
      <c r="E75" s="119" t="s">
        <v>185</v>
      </c>
      <c r="F75" s="29">
        <v>8</v>
      </c>
      <c r="G75" s="12">
        <v>0.5</v>
      </c>
      <c r="H75" s="55" t="s">
        <v>186</v>
      </c>
      <c r="I75" s="56"/>
      <c r="J75" s="57"/>
    </row>
    <row r="76" spans="1:10" ht="37.5" customHeight="1" x14ac:dyDescent="0.25">
      <c r="A76" s="80" t="s">
        <v>20</v>
      </c>
      <c r="B76" s="80"/>
      <c r="C76" s="80"/>
      <c r="D76" s="79"/>
      <c r="E76" s="79"/>
      <c r="F76" s="79"/>
      <c r="G76" s="79"/>
      <c r="H76" s="79"/>
      <c r="I76" s="79"/>
      <c r="J76" s="79"/>
    </row>
    <row r="77" spans="1:10" ht="27.75" customHeight="1" x14ac:dyDescent="0.25">
      <c r="A77" s="108" t="s">
        <v>17</v>
      </c>
      <c r="B77" s="108"/>
      <c r="C77" s="108"/>
      <c r="D77" s="108"/>
      <c r="E77" s="108"/>
      <c r="F77" s="108"/>
      <c r="G77" s="108"/>
      <c r="H77" s="108"/>
      <c r="I77" s="109">
        <f>AVERAGE(E79:F81)</f>
        <v>1</v>
      </c>
      <c r="J77" s="109"/>
    </row>
    <row r="78" spans="1:10" ht="19.5" customHeight="1" x14ac:dyDescent="0.25">
      <c r="A78" s="79" t="s">
        <v>10</v>
      </c>
      <c r="B78" s="79"/>
      <c r="C78" s="79"/>
      <c r="D78" s="79"/>
      <c r="E78" s="79" t="s">
        <v>9</v>
      </c>
      <c r="F78" s="79"/>
      <c r="G78" s="79" t="s">
        <v>11</v>
      </c>
      <c r="H78" s="79"/>
      <c r="I78" s="79"/>
      <c r="J78" s="79"/>
    </row>
    <row r="79" spans="1:10" ht="87" customHeight="1" x14ac:dyDescent="0.25">
      <c r="A79" s="55" t="s">
        <v>22</v>
      </c>
      <c r="B79" s="56"/>
      <c r="C79" s="56"/>
      <c r="D79" s="57"/>
      <c r="E79" s="105" t="s">
        <v>56</v>
      </c>
      <c r="F79" s="105"/>
      <c r="G79" s="55"/>
      <c r="H79" s="56"/>
      <c r="I79" s="56"/>
      <c r="J79" s="57"/>
    </row>
    <row r="80" spans="1:10" ht="106.5" customHeight="1" x14ac:dyDescent="0.25">
      <c r="A80" s="55" t="s">
        <v>23</v>
      </c>
      <c r="B80" s="56"/>
      <c r="C80" s="56"/>
      <c r="D80" s="57"/>
      <c r="E80" s="105">
        <v>1</v>
      </c>
      <c r="F80" s="105"/>
      <c r="G80" s="55" t="s">
        <v>57</v>
      </c>
      <c r="H80" s="56"/>
      <c r="I80" s="56"/>
      <c r="J80" s="57"/>
    </row>
    <row r="81" spans="1:10" ht="61.5" customHeight="1" x14ac:dyDescent="0.25">
      <c r="A81" s="55" t="s">
        <v>24</v>
      </c>
      <c r="B81" s="56"/>
      <c r="C81" s="56"/>
      <c r="D81" s="57"/>
      <c r="E81" s="105">
        <v>1</v>
      </c>
      <c r="F81" s="105"/>
      <c r="G81" s="55" t="s">
        <v>187</v>
      </c>
      <c r="H81" s="56"/>
      <c r="I81" s="56"/>
      <c r="J81" s="57"/>
    </row>
    <row r="82" spans="1:10" ht="15" customHeight="1" x14ac:dyDescent="0.25">
      <c r="A82" s="5"/>
      <c r="B82" s="5"/>
      <c r="C82" s="5"/>
      <c r="D82" s="5"/>
      <c r="E82" s="6"/>
      <c r="F82" s="6"/>
      <c r="G82" s="7"/>
      <c r="H82" s="7"/>
      <c r="I82" s="7"/>
      <c r="J82" s="7"/>
    </row>
    <row r="83" spans="1:10" ht="75" customHeight="1" x14ac:dyDescent="0.25">
      <c r="A83" s="53" t="s">
        <v>189</v>
      </c>
      <c r="B83" s="53"/>
      <c r="C83" s="53"/>
      <c r="D83" s="53"/>
      <c r="E83" s="53"/>
      <c r="F83" s="53"/>
      <c r="G83" s="53"/>
      <c r="H83" s="53"/>
      <c r="I83" s="106">
        <f>+(I12*0.75)+(I77*0.25)</f>
        <v>0.86078124999999994</v>
      </c>
      <c r="J83" s="106"/>
    </row>
    <row r="84" spans="1:10" ht="123.6" customHeight="1" x14ac:dyDescent="0.25">
      <c r="A84" s="107" t="s">
        <v>188</v>
      </c>
      <c r="B84" s="53"/>
      <c r="C84" s="53"/>
      <c r="D84" s="53"/>
      <c r="E84" s="53"/>
      <c r="F84" s="53"/>
      <c r="G84" s="53"/>
      <c r="H84" s="53"/>
      <c r="I84" s="53"/>
      <c r="J84" s="53"/>
    </row>
    <row r="85" spans="1:10" ht="77.099999999999994" customHeight="1" x14ac:dyDescent="0.25">
      <c r="A85" s="94" t="s">
        <v>18</v>
      </c>
      <c r="B85" s="95"/>
      <c r="C85" s="95"/>
      <c r="D85" s="95"/>
      <c r="E85" s="95"/>
      <c r="F85" s="95"/>
      <c r="G85" s="95"/>
      <c r="H85" s="95"/>
      <c r="I85" s="95"/>
      <c r="J85" s="96"/>
    </row>
    <row r="86" spans="1:10" x14ac:dyDescent="0.25">
      <c r="A86" s="1"/>
      <c r="B86" s="1"/>
      <c r="C86" s="1"/>
      <c r="D86" s="1"/>
      <c r="E86" s="1"/>
      <c r="F86" s="1"/>
      <c r="G86" s="1"/>
      <c r="H86" s="1"/>
      <c r="I86" s="1"/>
      <c r="J86" s="1"/>
    </row>
    <row r="87" spans="1:10" x14ac:dyDescent="0.25">
      <c r="A87" s="1"/>
      <c r="B87" s="1"/>
      <c r="C87" s="1"/>
      <c r="D87" s="1"/>
      <c r="E87" s="1"/>
      <c r="F87" s="1"/>
      <c r="G87" s="1"/>
      <c r="H87" s="1"/>
      <c r="I87" s="1"/>
      <c r="J87" s="1"/>
    </row>
    <row r="88" spans="1:10" x14ac:dyDescent="0.25">
      <c r="A88" s="1"/>
      <c r="B88" s="1"/>
      <c r="C88" s="1"/>
      <c r="D88" s="1"/>
      <c r="E88" s="1"/>
      <c r="F88" s="1"/>
      <c r="G88" s="1"/>
      <c r="H88" s="1"/>
      <c r="I88" s="1"/>
      <c r="J88" s="1"/>
    </row>
    <row r="89" spans="1:10" x14ac:dyDescent="0.25">
      <c r="A89" s="1"/>
      <c r="B89" s="1"/>
      <c r="C89" s="1"/>
      <c r="D89" s="1"/>
      <c r="E89" s="1"/>
      <c r="F89" s="1"/>
      <c r="G89" s="1"/>
      <c r="H89" s="1"/>
      <c r="I89" s="1"/>
      <c r="J89" s="1"/>
    </row>
    <row r="90" spans="1:10" x14ac:dyDescent="0.25">
      <c r="A90" s="1"/>
      <c r="B90" s="1"/>
      <c r="C90" s="1"/>
      <c r="D90" s="1"/>
      <c r="E90" s="1"/>
      <c r="F90" s="1"/>
      <c r="G90" s="1"/>
      <c r="H90" s="1"/>
      <c r="I90" s="1"/>
      <c r="J90" s="1"/>
    </row>
    <row r="91" spans="1:10" x14ac:dyDescent="0.25">
      <c r="A91" s="1"/>
      <c r="B91" s="1"/>
      <c r="C91" s="1"/>
      <c r="D91" s="1"/>
      <c r="E91" s="1"/>
      <c r="F91" s="1"/>
      <c r="G91" s="1"/>
      <c r="H91" s="1"/>
      <c r="I91" s="1"/>
      <c r="J91" s="1"/>
    </row>
    <row r="92" spans="1:10" x14ac:dyDescent="0.25">
      <c r="A92" s="1"/>
      <c r="B92" s="1"/>
      <c r="C92" s="1"/>
      <c r="D92" s="1"/>
      <c r="E92" s="1"/>
      <c r="F92" s="1"/>
      <c r="G92" s="1"/>
      <c r="H92" s="1"/>
      <c r="I92" s="1"/>
      <c r="J92" s="1"/>
    </row>
    <row r="93" spans="1:10" x14ac:dyDescent="0.25">
      <c r="A93" s="1"/>
      <c r="B93" s="1"/>
      <c r="C93" s="1"/>
      <c r="D93" s="1"/>
      <c r="E93" s="1"/>
      <c r="F93" s="1"/>
      <c r="G93" s="1"/>
      <c r="H93" s="1"/>
      <c r="I93" s="1"/>
      <c r="J93" s="1"/>
    </row>
    <row r="94" spans="1:10" x14ac:dyDescent="0.25">
      <c r="A94" s="1"/>
      <c r="B94" s="1"/>
      <c r="C94" s="1"/>
      <c r="D94" s="1"/>
      <c r="E94" s="1"/>
      <c r="F94" s="1"/>
      <c r="G94" s="1"/>
      <c r="H94" s="1"/>
      <c r="I94" s="1"/>
      <c r="J94" s="1"/>
    </row>
    <row r="95" spans="1:10" x14ac:dyDescent="0.25">
      <c r="A95" s="1"/>
      <c r="B95" s="1"/>
      <c r="C95" s="1"/>
      <c r="D95" s="1"/>
      <c r="E95" s="1"/>
      <c r="F95" s="1"/>
      <c r="G95" s="1"/>
      <c r="H95" s="1"/>
      <c r="I95" s="1"/>
      <c r="J95" s="1"/>
    </row>
    <row r="96" spans="1:10" x14ac:dyDescent="0.25">
      <c r="A96" s="1"/>
      <c r="B96" s="1"/>
      <c r="C96" s="1"/>
      <c r="D96" s="1"/>
      <c r="E96" s="1"/>
      <c r="F96" s="1"/>
      <c r="G96" s="1"/>
      <c r="H96" s="1"/>
      <c r="I96" s="1"/>
      <c r="J96" s="1"/>
    </row>
    <row r="97" spans="1:10" x14ac:dyDescent="0.25">
      <c r="A97" s="1"/>
      <c r="B97" s="1"/>
      <c r="C97" s="1"/>
      <c r="D97" s="1"/>
      <c r="E97" s="1"/>
      <c r="F97" s="1"/>
      <c r="G97" s="1"/>
      <c r="H97" s="1"/>
      <c r="I97" s="1"/>
      <c r="J97" s="1"/>
    </row>
    <row r="98" spans="1:10" x14ac:dyDescent="0.25">
      <c r="A98" s="1"/>
      <c r="B98" s="1"/>
      <c r="C98" s="1"/>
      <c r="D98" s="1"/>
      <c r="E98" s="1"/>
      <c r="F98" s="1"/>
      <c r="G98" s="1"/>
      <c r="H98" s="1"/>
      <c r="I98" s="1"/>
      <c r="J98" s="1"/>
    </row>
    <row r="99" spans="1:10" x14ac:dyDescent="0.25">
      <c r="A99" s="1"/>
      <c r="B99" s="1"/>
      <c r="C99" s="1"/>
      <c r="D99" s="1"/>
      <c r="E99" s="1"/>
      <c r="F99" s="1"/>
      <c r="G99" s="1"/>
      <c r="H99" s="1"/>
      <c r="I99" s="1"/>
      <c r="J99" s="1"/>
    </row>
    <row r="100" spans="1:10" x14ac:dyDescent="0.25">
      <c r="A100" s="1"/>
      <c r="B100" s="1"/>
      <c r="C100" s="1"/>
      <c r="D100" s="1"/>
      <c r="E100" s="1"/>
      <c r="F100" s="1"/>
      <c r="G100" s="1"/>
      <c r="H100" s="1"/>
      <c r="I100" s="1"/>
      <c r="J100" s="1"/>
    </row>
    <row r="101" spans="1:10" x14ac:dyDescent="0.25">
      <c r="A101" s="1"/>
      <c r="B101" s="1"/>
      <c r="C101" s="1"/>
      <c r="D101" s="1"/>
      <c r="E101" s="1"/>
      <c r="F101" s="1"/>
      <c r="G101" s="1"/>
      <c r="H101" s="1"/>
      <c r="I101" s="1"/>
      <c r="J101" s="1"/>
    </row>
    <row r="102" spans="1:10" x14ac:dyDescent="0.25">
      <c r="A102" s="1"/>
      <c r="B102" s="1"/>
      <c r="C102" s="1"/>
      <c r="D102" s="1"/>
      <c r="E102" s="1"/>
      <c r="F102" s="1"/>
      <c r="G102" s="1"/>
      <c r="H102" s="1"/>
      <c r="I102" s="1"/>
      <c r="J102" s="1"/>
    </row>
    <row r="103" spans="1:10" x14ac:dyDescent="0.25">
      <c r="A103" s="1"/>
      <c r="B103" s="1"/>
      <c r="C103" s="1"/>
      <c r="D103" s="1"/>
      <c r="E103" s="1"/>
      <c r="F103" s="1"/>
      <c r="G103" s="1"/>
      <c r="H103" s="1"/>
      <c r="I103" s="1"/>
      <c r="J103" s="1"/>
    </row>
    <row r="104" spans="1:10" x14ac:dyDescent="0.25">
      <c r="A104" s="1"/>
      <c r="B104" s="1"/>
      <c r="C104" s="1"/>
      <c r="D104" s="1"/>
      <c r="E104" s="1"/>
      <c r="F104" s="1"/>
      <c r="G104" s="1"/>
      <c r="H104" s="1"/>
      <c r="I104" s="1"/>
      <c r="J104" s="1"/>
    </row>
    <row r="105" spans="1:10" x14ac:dyDescent="0.25">
      <c r="A105" s="1"/>
      <c r="B105" s="1"/>
      <c r="C105" s="1"/>
      <c r="D105" s="1"/>
      <c r="E105" s="1"/>
      <c r="F105" s="1"/>
      <c r="G105" s="1"/>
      <c r="H105" s="1"/>
      <c r="I105" s="1"/>
      <c r="J105" s="1"/>
    </row>
    <row r="106" spans="1:10" x14ac:dyDescent="0.25">
      <c r="A106" s="1"/>
      <c r="B106" s="1"/>
      <c r="C106" s="1"/>
      <c r="D106" s="1"/>
      <c r="E106" s="1"/>
      <c r="F106" s="1"/>
      <c r="G106" s="1"/>
      <c r="H106" s="1"/>
      <c r="I106" s="1"/>
      <c r="J106" s="1"/>
    </row>
    <row r="107" spans="1:10" x14ac:dyDescent="0.25">
      <c r="A107" s="1"/>
      <c r="B107" s="1"/>
      <c r="C107" s="1"/>
      <c r="D107" s="1"/>
      <c r="E107" s="1"/>
      <c r="F107" s="1"/>
      <c r="G107" s="1"/>
      <c r="H107" s="1"/>
      <c r="I107" s="1"/>
      <c r="J107" s="1"/>
    </row>
    <row r="108" spans="1:10" x14ac:dyDescent="0.25">
      <c r="A108" s="1"/>
      <c r="B108" s="1"/>
      <c r="C108" s="1"/>
      <c r="D108" s="1"/>
      <c r="E108" s="1"/>
      <c r="F108" s="1"/>
      <c r="G108" s="1"/>
      <c r="H108" s="1"/>
      <c r="I108" s="1"/>
      <c r="J108" s="1"/>
    </row>
    <row r="109" spans="1:10" x14ac:dyDescent="0.25">
      <c r="A109" s="1"/>
      <c r="B109" s="1"/>
      <c r="C109" s="1"/>
      <c r="D109" s="1"/>
      <c r="E109" s="1"/>
      <c r="F109" s="1"/>
      <c r="G109" s="1"/>
      <c r="H109" s="1"/>
      <c r="I109" s="1"/>
      <c r="J109" s="1"/>
    </row>
    <row r="110" spans="1:10" x14ac:dyDescent="0.25">
      <c r="A110" s="1"/>
      <c r="B110" s="1"/>
      <c r="C110" s="1"/>
      <c r="D110" s="1"/>
      <c r="E110" s="1"/>
      <c r="F110" s="1"/>
      <c r="G110" s="1"/>
      <c r="H110" s="1"/>
      <c r="I110" s="1"/>
      <c r="J110" s="1"/>
    </row>
    <row r="111" spans="1:10" x14ac:dyDescent="0.25">
      <c r="A111" s="1"/>
      <c r="B111" s="1"/>
      <c r="C111" s="1"/>
      <c r="D111" s="1"/>
      <c r="E111" s="1"/>
      <c r="F111" s="1"/>
      <c r="G111" s="1"/>
      <c r="H111" s="1"/>
      <c r="I111" s="1"/>
      <c r="J111" s="1"/>
    </row>
    <row r="112" spans="1:10" x14ac:dyDescent="0.25">
      <c r="A112" s="1"/>
      <c r="B112" s="1"/>
      <c r="C112" s="1"/>
      <c r="D112" s="1"/>
      <c r="E112" s="1"/>
      <c r="F112" s="1"/>
      <c r="G112" s="1"/>
      <c r="H112" s="1"/>
      <c r="I112" s="1"/>
      <c r="J112" s="1"/>
    </row>
    <row r="113" spans="1:10" x14ac:dyDescent="0.25">
      <c r="A113" s="1"/>
      <c r="B113" s="1"/>
      <c r="C113" s="1"/>
      <c r="D113" s="1"/>
      <c r="E113" s="1"/>
      <c r="F113" s="1"/>
      <c r="G113" s="1"/>
      <c r="H113" s="1"/>
      <c r="I113" s="1"/>
      <c r="J113" s="1"/>
    </row>
    <row r="114" spans="1:10" x14ac:dyDescent="0.25">
      <c r="A114" s="1"/>
      <c r="B114" s="1"/>
      <c r="C114" s="1"/>
      <c r="D114" s="1"/>
      <c r="E114" s="1"/>
      <c r="F114" s="1"/>
      <c r="G114" s="1"/>
      <c r="H114" s="1"/>
      <c r="I114" s="1"/>
      <c r="J114" s="1"/>
    </row>
    <row r="115" spans="1:10" x14ac:dyDescent="0.25">
      <c r="A115" s="1"/>
      <c r="B115" s="1"/>
      <c r="C115" s="1"/>
      <c r="D115" s="1"/>
      <c r="E115" s="1"/>
      <c r="F115" s="1"/>
      <c r="G115" s="1"/>
      <c r="H115" s="1"/>
      <c r="I115" s="1"/>
      <c r="J115" s="1"/>
    </row>
    <row r="116" spans="1:10" x14ac:dyDescent="0.25">
      <c r="A116" s="1"/>
      <c r="B116" s="1"/>
      <c r="C116" s="1"/>
      <c r="D116" s="1"/>
      <c r="E116" s="1"/>
      <c r="F116" s="1"/>
      <c r="G116" s="1"/>
      <c r="H116" s="1"/>
      <c r="I116" s="1"/>
      <c r="J116" s="1"/>
    </row>
    <row r="117" spans="1:10" x14ac:dyDescent="0.25">
      <c r="A117" s="1"/>
      <c r="B117" s="1"/>
      <c r="C117" s="1"/>
      <c r="D117" s="1"/>
      <c r="E117" s="1"/>
      <c r="F117" s="1"/>
      <c r="G117" s="1"/>
      <c r="H117" s="1"/>
      <c r="I117" s="1"/>
      <c r="J117" s="1"/>
    </row>
    <row r="118" spans="1:10" x14ac:dyDescent="0.25">
      <c r="A118" s="1"/>
      <c r="B118" s="1"/>
      <c r="C118" s="1"/>
      <c r="D118" s="1"/>
      <c r="E118" s="1"/>
      <c r="F118" s="1"/>
      <c r="G118" s="1"/>
      <c r="H118" s="1"/>
      <c r="I118" s="1"/>
      <c r="J118" s="1"/>
    </row>
    <row r="119" spans="1:10" x14ac:dyDescent="0.25">
      <c r="A119" s="1"/>
      <c r="B119" s="1"/>
      <c r="C119" s="1"/>
      <c r="D119" s="1"/>
      <c r="E119" s="1"/>
      <c r="F119" s="1"/>
      <c r="G119" s="1"/>
      <c r="H119" s="1"/>
      <c r="I119" s="1"/>
      <c r="J119" s="1"/>
    </row>
    <row r="120" spans="1:10" x14ac:dyDescent="0.25">
      <c r="A120" s="1"/>
      <c r="B120" s="1"/>
      <c r="C120" s="1"/>
      <c r="D120" s="1"/>
      <c r="E120" s="1"/>
      <c r="F120" s="1"/>
      <c r="G120" s="1"/>
      <c r="H120" s="1"/>
      <c r="I120" s="1"/>
      <c r="J120" s="1"/>
    </row>
    <row r="121" spans="1:10" x14ac:dyDescent="0.25">
      <c r="A121" s="1"/>
      <c r="B121" s="1"/>
      <c r="C121" s="1"/>
      <c r="D121" s="1"/>
      <c r="E121" s="1"/>
      <c r="F121" s="1"/>
      <c r="G121" s="1"/>
      <c r="H121" s="1"/>
      <c r="I121" s="1"/>
      <c r="J121" s="1"/>
    </row>
    <row r="122" spans="1:10" x14ac:dyDescent="0.25">
      <c r="A122" s="1"/>
      <c r="B122" s="1"/>
      <c r="C122" s="1"/>
      <c r="D122" s="1"/>
      <c r="E122" s="1"/>
      <c r="F122" s="1"/>
      <c r="G122" s="1"/>
      <c r="H122" s="1"/>
      <c r="I122" s="1"/>
      <c r="J122" s="1"/>
    </row>
    <row r="123" spans="1:10" x14ac:dyDescent="0.25">
      <c r="A123" s="1"/>
      <c r="B123" s="1"/>
      <c r="C123" s="1"/>
      <c r="D123" s="1"/>
      <c r="E123" s="1"/>
      <c r="F123" s="1"/>
      <c r="G123" s="1"/>
      <c r="H123" s="1"/>
      <c r="I123" s="1"/>
      <c r="J123" s="1"/>
    </row>
    <row r="124" spans="1:10" x14ac:dyDescent="0.25">
      <c r="A124" s="1"/>
      <c r="B124" s="1"/>
      <c r="C124" s="1"/>
      <c r="D124" s="1"/>
      <c r="E124" s="1"/>
      <c r="F124" s="1"/>
      <c r="G124" s="1"/>
      <c r="H124" s="1"/>
      <c r="I124" s="1"/>
      <c r="J124" s="1"/>
    </row>
    <row r="125" spans="1:10" x14ac:dyDescent="0.25">
      <c r="A125" s="1"/>
      <c r="B125" s="1"/>
      <c r="C125" s="1"/>
      <c r="D125" s="1"/>
      <c r="E125" s="1"/>
      <c r="F125" s="1"/>
      <c r="G125" s="1"/>
      <c r="H125" s="1"/>
      <c r="I125" s="1"/>
      <c r="J125" s="1"/>
    </row>
    <row r="126" spans="1:10" x14ac:dyDescent="0.25">
      <c r="A126" s="1"/>
      <c r="B126" s="1"/>
      <c r="C126" s="1"/>
      <c r="D126" s="1"/>
      <c r="E126" s="1"/>
      <c r="F126" s="1"/>
      <c r="G126" s="1"/>
      <c r="H126" s="1"/>
      <c r="I126" s="1"/>
      <c r="J126" s="1"/>
    </row>
    <row r="127" spans="1:10" x14ac:dyDescent="0.25">
      <c r="A127" s="1"/>
      <c r="B127" s="1"/>
      <c r="C127" s="1"/>
      <c r="D127" s="1"/>
      <c r="E127" s="1"/>
      <c r="F127" s="1"/>
      <c r="G127" s="1"/>
      <c r="H127" s="1"/>
      <c r="I127" s="1"/>
      <c r="J127" s="1"/>
    </row>
    <row r="128" spans="1:10" x14ac:dyDescent="0.25">
      <c r="A128" s="1"/>
      <c r="B128" s="1"/>
      <c r="C128" s="1"/>
      <c r="D128" s="1"/>
      <c r="E128" s="1"/>
      <c r="F128" s="1"/>
      <c r="G128" s="1"/>
      <c r="H128" s="1"/>
      <c r="I128" s="1"/>
      <c r="J128" s="1"/>
    </row>
    <row r="129" spans="1:10" x14ac:dyDescent="0.25">
      <c r="A129" s="1"/>
      <c r="B129" s="1"/>
      <c r="C129" s="1"/>
      <c r="D129" s="1"/>
      <c r="E129" s="1"/>
      <c r="F129" s="1"/>
      <c r="G129" s="1"/>
      <c r="H129" s="1"/>
      <c r="I129" s="1"/>
      <c r="J129" s="1"/>
    </row>
    <row r="130" spans="1:10" x14ac:dyDescent="0.25">
      <c r="A130" s="1"/>
      <c r="B130" s="1"/>
      <c r="C130" s="1"/>
      <c r="D130" s="1"/>
      <c r="E130" s="1"/>
      <c r="F130" s="1"/>
      <c r="G130" s="1"/>
      <c r="H130" s="1"/>
      <c r="I130" s="1"/>
      <c r="J130" s="1"/>
    </row>
    <row r="131" spans="1:10" x14ac:dyDescent="0.25">
      <c r="A131" s="1"/>
      <c r="B131" s="1"/>
      <c r="C131" s="1"/>
      <c r="D131" s="1"/>
      <c r="E131" s="1"/>
      <c r="F131" s="1"/>
      <c r="G131" s="1"/>
      <c r="H131" s="1"/>
      <c r="I131" s="1"/>
      <c r="J131" s="1"/>
    </row>
    <row r="132" spans="1:10" x14ac:dyDescent="0.25">
      <c r="A132" s="1"/>
      <c r="B132" s="1"/>
      <c r="C132" s="1"/>
      <c r="D132" s="1"/>
      <c r="E132" s="1"/>
      <c r="F132" s="1"/>
      <c r="G132" s="1"/>
      <c r="H132" s="1"/>
      <c r="I132" s="1"/>
      <c r="J132" s="1"/>
    </row>
    <row r="133" spans="1:10" x14ac:dyDescent="0.25">
      <c r="A133" s="1"/>
      <c r="B133" s="1"/>
      <c r="C133" s="1"/>
      <c r="D133" s="1"/>
      <c r="E133" s="1"/>
      <c r="F133" s="1"/>
      <c r="G133" s="1"/>
      <c r="H133" s="1"/>
      <c r="I133" s="1"/>
      <c r="J133" s="1"/>
    </row>
    <row r="134" spans="1:10" x14ac:dyDescent="0.25">
      <c r="A134" s="1"/>
      <c r="B134" s="1"/>
      <c r="C134" s="1"/>
      <c r="D134" s="1"/>
      <c r="E134" s="1"/>
      <c r="F134" s="1"/>
      <c r="G134" s="1"/>
      <c r="H134" s="1"/>
      <c r="I134" s="1"/>
      <c r="J134" s="1"/>
    </row>
    <row r="135" spans="1:10" x14ac:dyDescent="0.25">
      <c r="A135" s="1"/>
      <c r="B135" s="1"/>
      <c r="C135" s="1"/>
      <c r="D135" s="1"/>
      <c r="E135" s="1"/>
      <c r="F135" s="1"/>
      <c r="G135" s="1"/>
      <c r="H135" s="1"/>
      <c r="I135" s="1"/>
      <c r="J135" s="1"/>
    </row>
    <row r="136" spans="1:10" x14ac:dyDescent="0.25">
      <c r="A136" s="1"/>
      <c r="B136" s="1"/>
      <c r="C136" s="1"/>
      <c r="D136" s="1"/>
      <c r="E136" s="1"/>
      <c r="F136" s="1"/>
      <c r="G136" s="1"/>
      <c r="H136" s="1"/>
      <c r="I136" s="1"/>
      <c r="J136" s="1"/>
    </row>
    <row r="137" spans="1:10" x14ac:dyDescent="0.25">
      <c r="A137" s="1"/>
      <c r="B137" s="1"/>
      <c r="C137" s="1"/>
      <c r="D137" s="1"/>
      <c r="E137" s="1"/>
      <c r="F137" s="1"/>
      <c r="G137" s="1"/>
      <c r="H137" s="1"/>
      <c r="I137" s="1"/>
      <c r="J137" s="1"/>
    </row>
    <row r="138" spans="1:10" x14ac:dyDescent="0.25">
      <c r="A138" s="1"/>
      <c r="B138" s="1"/>
      <c r="C138" s="1"/>
      <c r="D138" s="1"/>
      <c r="E138" s="1"/>
      <c r="F138" s="1"/>
      <c r="G138" s="1"/>
      <c r="H138" s="1"/>
      <c r="I138" s="1"/>
      <c r="J138" s="1"/>
    </row>
    <row r="139" spans="1:10" x14ac:dyDescent="0.25">
      <c r="A139" s="1"/>
      <c r="B139" s="1"/>
      <c r="C139" s="1"/>
      <c r="D139" s="1"/>
      <c r="E139" s="1"/>
      <c r="F139" s="1"/>
      <c r="G139" s="1"/>
      <c r="H139" s="1"/>
      <c r="I139" s="1"/>
      <c r="J139" s="1"/>
    </row>
    <row r="140" spans="1:10" x14ac:dyDescent="0.25">
      <c r="A140" s="1"/>
      <c r="B140" s="1"/>
      <c r="C140" s="1"/>
      <c r="D140" s="1"/>
      <c r="E140" s="1"/>
      <c r="F140" s="1"/>
      <c r="G140" s="1"/>
      <c r="H140" s="1"/>
      <c r="I140" s="1"/>
      <c r="J140" s="1"/>
    </row>
    <row r="141" spans="1:10" x14ac:dyDescent="0.25">
      <c r="A141" s="1"/>
      <c r="B141" s="1"/>
      <c r="C141" s="1"/>
      <c r="D141" s="1"/>
      <c r="E141" s="1"/>
      <c r="F141" s="1"/>
      <c r="G141" s="1"/>
      <c r="H141" s="1"/>
      <c r="I141" s="1"/>
      <c r="J141" s="1"/>
    </row>
    <row r="142" spans="1:10" x14ac:dyDescent="0.25">
      <c r="A142" s="1"/>
      <c r="B142" s="1"/>
      <c r="C142" s="1"/>
      <c r="D142" s="1"/>
      <c r="E142" s="1"/>
      <c r="F142" s="1"/>
      <c r="G142" s="1"/>
      <c r="H142" s="1"/>
      <c r="I142" s="1"/>
      <c r="J142" s="1"/>
    </row>
    <row r="143" spans="1:10" x14ac:dyDescent="0.25">
      <c r="A143" s="1"/>
      <c r="B143" s="1"/>
      <c r="C143" s="1"/>
      <c r="D143" s="1"/>
      <c r="E143" s="1"/>
      <c r="F143" s="1"/>
      <c r="G143" s="1"/>
      <c r="H143" s="1"/>
      <c r="I143" s="1"/>
      <c r="J143" s="1"/>
    </row>
    <row r="144" spans="1:10" x14ac:dyDescent="0.25">
      <c r="A144" s="1"/>
      <c r="B144" s="1"/>
      <c r="C144" s="1"/>
      <c r="D144" s="1"/>
      <c r="E144" s="1"/>
      <c r="F144" s="1"/>
      <c r="G144" s="1"/>
      <c r="H144" s="1"/>
      <c r="I144" s="1"/>
      <c r="J144" s="1"/>
    </row>
    <row r="145" spans="1:10" x14ac:dyDescent="0.25">
      <c r="A145" s="1"/>
      <c r="B145" s="1"/>
      <c r="C145" s="1"/>
      <c r="D145" s="1"/>
      <c r="E145" s="1"/>
      <c r="F145" s="1"/>
      <c r="G145" s="1"/>
      <c r="H145" s="1"/>
      <c r="I145" s="1"/>
      <c r="J145" s="1"/>
    </row>
    <row r="146" spans="1:10" x14ac:dyDescent="0.25">
      <c r="A146" s="1"/>
      <c r="B146" s="1"/>
      <c r="C146" s="1"/>
      <c r="D146" s="1"/>
      <c r="E146" s="1"/>
      <c r="F146" s="1"/>
      <c r="G146" s="1"/>
      <c r="H146" s="1"/>
      <c r="I146" s="1"/>
      <c r="J146" s="1"/>
    </row>
    <row r="147" spans="1:10" x14ac:dyDescent="0.25">
      <c r="A147" s="1"/>
      <c r="B147" s="1"/>
      <c r="C147" s="1"/>
      <c r="D147" s="1"/>
      <c r="E147" s="1"/>
      <c r="F147" s="1"/>
      <c r="G147" s="1"/>
      <c r="H147" s="1"/>
      <c r="I147" s="1"/>
      <c r="J147" s="1"/>
    </row>
    <row r="148" spans="1:10" x14ac:dyDescent="0.25">
      <c r="A148" s="1"/>
      <c r="B148" s="1"/>
      <c r="C148" s="1"/>
      <c r="D148" s="1"/>
      <c r="E148" s="1"/>
      <c r="F148" s="1"/>
      <c r="G148" s="1"/>
      <c r="H148" s="1"/>
      <c r="I148" s="1"/>
      <c r="J148" s="1"/>
    </row>
    <row r="149" spans="1:10" x14ac:dyDescent="0.25">
      <c r="A149" s="1"/>
      <c r="B149" s="1"/>
      <c r="C149" s="1"/>
      <c r="D149" s="1"/>
      <c r="E149" s="1"/>
      <c r="F149" s="1"/>
      <c r="G149" s="1"/>
      <c r="H149" s="1"/>
      <c r="I149" s="1"/>
      <c r="J149" s="1"/>
    </row>
    <row r="150" spans="1:10" x14ac:dyDescent="0.25">
      <c r="A150" s="1"/>
      <c r="B150" s="1"/>
      <c r="C150" s="1"/>
      <c r="D150" s="1"/>
      <c r="E150" s="1"/>
      <c r="F150" s="1"/>
      <c r="G150" s="1"/>
      <c r="H150" s="1"/>
      <c r="I150" s="1"/>
      <c r="J150" s="1"/>
    </row>
    <row r="151" spans="1:10" x14ac:dyDescent="0.25">
      <c r="A151" s="1"/>
      <c r="B151" s="1"/>
      <c r="C151" s="1"/>
      <c r="D151" s="1"/>
      <c r="E151" s="1"/>
      <c r="F151" s="1"/>
      <c r="G151" s="1"/>
      <c r="H151" s="1"/>
      <c r="I151" s="1"/>
      <c r="J151" s="1"/>
    </row>
    <row r="152" spans="1:10" x14ac:dyDescent="0.25">
      <c r="A152" s="1"/>
      <c r="B152" s="1"/>
      <c r="C152" s="1"/>
      <c r="D152" s="1"/>
      <c r="E152" s="1"/>
      <c r="F152" s="1"/>
      <c r="G152" s="1"/>
      <c r="H152" s="1"/>
      <c r="I152" s="1"/>
      <c r="J152" s="1"/>
    </row>
    <row r="153" spans="1:10" x14ac:dyDescent="0.25">
      <c r="A153" s="1"/>
      <c r="B153" s="1"/>
      <c r="C153" s="1"/>
      <c r="D153" s="1"/>
      <c r="E153" s="1"/>
      <c r="F153" s="1"/>
      <c r="G153" s="1"/>
      <c r="H153" s="1"/>
      <c r="I153" s="1"/>
      <c r="J153" s="1"/>
    </row>
    <row r="154" spans="1:10" x14ac:dyDescent="0.25">
      <c r="A154" s="1"/>
      <c r="B154" s="1"/>
      <c r="C154" s="1"/>
      <c r="D154" s="1"/>
      <c r="E154" s="1"/>
      <c r="F154" s="1"/>
      <c r="G154" s="1"/>
      <c r="H154" s="1"/>
      <c r="I154" s="1"/>
      <c r="J154" s="1"/>
    </row>
    <row r="155" spans="1:10" x14ac:dyDescent="0.25">
      <c r="A155" s="1"/>
      <c r="B155" s="1"/>
      <c r="C155" s="1"/>
      <c r="D155" s="1"/>
      <c r="E155" s="1"/>
      <c r="F155" s="1"/>
      <c r="G155" s="1"/>
      <c r="H155" s="1"/>
      <c r="I155" s="1"/>
      <c r="J155" s="1"/>
    </row>
    <row r="156" spans="1:10" x14ac:dyDescent="0.25">
      <c r="A156" s="1"/>
      <c r="B156" s="1"/>
      <c r="C156" s="1"/>
      <c r="D156" s="1"/>
      <c r="E156" s="1"/>
      <c r="F156" s="1"/>
      <c r="G156" s="1"/>
      <c r="H156" s="1"/>
      <c r="I156" s="1"/>
      <c r="J156" s="1"/>
    </row>
    <row r="157" spans="1:10" x14ac:dyDescent="0.25">
      <c r="A157" s="1"/>
      <c r="B157" s="1"/>
      <c r="C157" s="1"/>
      <c r="D157" s="1"/>
      <c r="E157" s="1"/>
      <c r="F157" s="1"/>
      <c r="G157" s="1"/>
      <c r="H157" s="1"/>
      <c r="I157" s="1"/>
      <c r="J157" s="1"/>
    </row>
    <row r="158" spans="1:10" x14ac:dyDescent="0.25">
      <c r="A158" s="1"/>
      <c r="B158" s="1"/>
      <c r="C158" s="1"/>
      <c r="D158" s="1"/>
      <c r="E158" s="1"/>
      <c r="F158" s="1"/>
      <c r="G158" s="1"/>
      <c r="H158" s="1"/>
      <c r="I158" s="1"/>
      <c r="J158" s="1"/>
    </row>
    <row r="159" spans="1:10" x14ac:dyDescent="0.25">
      <c r="A159" s="1"/>
      <c r="B159" s="1"/>
      <c r="C159" s="1"/>
      <c r="D159" s="1"/>
      <c r="E159" s="1"/>
      <c r="F159" s="1"/>
      <c r="G159" s="1"/>
      <c r="H159" s="1"/>
      <c r="I159" s="1"/>
      <c r="J159" s="1"/>
    </row>
    <row r="160" spans="1:10" x14ac:dyDescent="0.25">
      <c r="A160" s="1"/>
      <c r="B160" s="1"/>
      <c r="C160" s="1"/>
      <c r="D160" s="1"/>
      <c r="E160" s="1"/>
      <c r="F160" s="1"/>
      <c r="G160" s="1"/>
      <c r="H160" s="1"/>
      <c r="I160" s="1"/>
      <c r="J160" s="1"/>
    </row>
    <row r="161" spans="1:10" x14ac:dyDescent="0.25">
      <c r="A161" s="1"/>
      <c r="B161" s="1"/>
      <c r="C161" s="1"/>
      <c r="D161" s="1"/>
      <c r="E161" s="1"/>
      <c r="F161" s="1"/>
      <c r="G161" s="1"/>
      <c r="H161" s="1"/>
      <c r="I161" s="1"/>
      <c r="J161" s="1"/>
    </row>
    <row r="162" spans="1:10" x14ac:dyDescent="0.25">
      <c r="A162" s="1"/>
      <c r="B162" s="1"/>
      <c r="C162" s="1"/>
      <c r="D162" s="1"/>
      <c r="E162" s="1"/>
      <c r="F162" s="1"/>
      <c r="G162" s="1"/>
      <c r="H162" s="1"/>
      <c r="I162" s="1"/>
      <c r="J162" s="1"/>
    </row>
    <row r="163" spans="1:10" x14ac:dyDescent="0.25">
      <c r="A163" s="1"/>
      <c r="B163" s="1"/>
      <c r="C163" s="1"/>
      <c r="D163" s="1"/>
      <c r="E163" s="1"/>
      <c r="F163" s="1"/>
      <c r="G163" s="1"/>
      <c r="H163" s="1"/>
      <c r="I163" s="1"/>
      <c r="J163" s="1"/>
    </row>
    <row r="164" spans="1:10" x14ac:dyDescent="0.25">
      <c r="A164" s="1"/>
      <c r="B164" s="1"/>
      <c r="C164" s="1"/>
      <c r="D164" s="1"/>
      <c r="E164" s="1"/>
      <c r="F164" s="1"/>
      <c r="G164" s="1"/>
      <c r="H164" s="1"/>
      <c r="I164" s="1"/>
      <c r="J164" s="1"/>
    </row>
    <row r="165" spans="1:10" x14ac:dyDescent="0.25">
      <c r="A165" s="1"/>
      <c r="B165" s="1"/>
      <c r="C165" s="1"/>
      <c r="D165" s="1"/>
      <c r="E165" s="1"/>
      <c r="F165" s="1"/>
      <c r="G165" s="1"/>
      <c r="H165" s="1"/>
      <c r="I165" s="1"/>
      <c r="J165" s="1"/>
    </row>
    <row r="166" spans="1:10" x14ac:dyDescent="0.25">
      <c r="A166" s="1"/>
      <c r="B166" s="1"/>
      <c r="C166" s="1"/>
      <c r="D166" s="1"/>
      <c r="E166" s="1"/>
      <c r="F166" s="1"/>
      <c r="G166" s="1"/>
      <c r="H166" s="1"/>
      <c r="I166" s="1"/>
      <c r="J166" s="1"/>
    </row>
    <row r="167" spans="1:10" x14ac:dyDescent="0.25">
      <c r="A167" s="1"/>
      <c r="B167" s="1"/>
      <c r="C167" s="1"/>
      <c r="D167" s="1"/>
      <c r="E167" s="1"/>
      <c r="F167" s="1"/>
      <c r="G167" s="1"/>
      <c r="H167" s="1"/>
      <c r="I167" s="1"/>
      <c r="J167" s="1"/>
    </row>
    <row r="168" spans="1:10" x14ac:dyDescent="0.25">
      <c r="A168" s="1"/>
      <c r="B168" s="1"/>
      <c r="C168" s="1"/>
      <c r="D168" s="1"/>
      <c r="E168" s="1"/>
      <c r="F168" s="1"/>
      <c r="G168" s="1"/>
      <c r="H168" s="1"/>
      <c r="I168" s="1"/>
      <c r="J168" s="1"/>
    </row>
    <row r="169" spans="1:10" x14ac:dyDescent="0.25">
      <c r="A169" s="1"/>
      <c r="B169" s="1"/>
      <c r="C169" s="1"/>
      <c r="D169" s="1"/>
      <c r="E169" s="1"/>
      <c r="F169" s="1"/>
      <c r="G169" s="1"/>
      <c r="H169" s="1"/>
      <c r="I169" s="1"/>
      <c r="J169" s="1"/>
    </row>
    <row r="170" spans="1:10" x14ac:dyDescent="0.25">
      <c r="A170" s="1"/>
      <c r="B170" s="1"/>
      <c r="C170" s="1"/>
      <c r="D170" s="1"/>
      <c r="E170" s="1"/>
      <c r="F170" s="1"/>
      <c r="G170" s="1"/>
      <c r="H170" s="1"/>
      <c r="I170" s="1"/>
      <c r="J170" s="1"/>
    </row>
    <row r="171" spans="1:10" x14ac:dyDescent="0.25">
      <c r="A171" s="1"/>
      <c r="B171" s="1"/>
      <c r="C171" s="1"/>
      <c r="D171" s="1"/>
      <c r="E171" s="1"/>
      <c r="F171" s="1"/>
      <c r="G171" s="1"/>
      <c r="H171" s="1"/>
      <c r="I171" s="1"/>
      <c r="J171" s="1"/>
    </row>
    <row r="172" spans="1:10" x14ac:dyDescent="0.25">
      <c r="A172" s="1"/>
      <c r="B172" s="1"/>
      <c r="C172" s="1"/>
      <c r="D172" s="1"/>
      <c r="E172" s="1"/>
      <c r="F172" s="1"/>
      <c r="G172" s="1"/>
      <c r="H172" s="1"/>
      <c r="I172" s="1"/>
      <c r="J172" s="1"/>
    </row>
    <row r="173" spans="1:10" x14ac:dyDescent="0.25">
      <c r="A173" s="1"/>
      <c r="B173" s="1"/>
      <c r="C173" s="1"/>
      <c r="D173" s="1"/>
      <c r="E173" s="1"/>
      <c r="F173" s="1"/>
      <c r="G173" s="1"/>
      <c r="H173" s="1"/>
      <c r="I173" s="1"/>
      <c r="J173" s="1"/>
    </row>
    <row r="174" spans="1:10" x14ac:dyDescent="0.25">
      <c r="A174" s="1"/>
      <c r="B174" s="1"/>
      <c r="C174" s="1"/>
      <c r="D174" s="1"/>
      <c r="E174" s="1"/>
      <c r="F174" s="1"/>
      <c r="G174" s="1"/>
      <c r="H174" s="1"/>
      <c r="I174" s="1"/>
      <c r="J174" s="1"/>
    </row>
    <row r="175" spans="1:10" x14ac:dyDescent="0.25">
      <c r="A175" s="1"/>
      <c r="B175" s="1"/>
      <c r="C175" s="1"/>
      <c r="D175" s="1"/>
      <c r="E175" s="1"/>
      <c r="F175" s="1"/>
      <c r="G175" s="1"/>
      <c r="H175" s="1"/>
      <c r="I175" s="1"/>
      <c r="J175" s="1"/>
    </row>
    <row r="176" spans="1:10" x14ac:dyDescent="0.25">
      <c r="A176" s="1"/>
      <c r="B176" s="1"/>
      <c r="C176" s="1"/>
      <c r="D176" s="1"/>
      <c r="E176" s="1"/>
      <c r="F176" s="1"/>
      <c r="G176" s="1"/>
      <c r="H176" s="1"/>
      <c r="I176" s="1"/>
      <c r="J176" s="1"/>
    </row>
    <row r="177" spans="1:10" x14ac:dyDescent="0.25">
      <c r="A177" s="1"/>
      <c r="B177" s="1"/>
      <c r="C177" s="1"/>
      <c r="D177" s="1"/>
      <c r="E177" s="1"/>
      <c r="F177" s="1"/>
      <c r="G177" s="1"/>
      <c r="H177" s="1"/>
      <c r="I177" s="1"/>
      <c r="J177" s="1"/>
    </row>
    <row r="178" spans="1:10" x14ac:dyDescent="0.25">
      <c r="A178" s="1"/>
      <c r="B178" s="1"/>
      <c r="C178" s="1"/>
      <c r="D178" s="1"/>
      <c r="E178" s="1"/>
      <c r="F178" s="1"/>
      <c r="G178" s="1"/>
      <c r="H178" s="1"/>
      <c r="I178" s="1"/>
      <c r="J178" s="1"/>
    </row>
    <row r="179" spans="1:10" x14ac:dyDescent="0.25">
      <c r="A179" s="1"/>
      <c r="B179" s="1"/>
      <c r="C179" s="1"/>
      <c r="D179" s="1"/>
      <c r="E179" s="1"/>
      <c r="F179" s="1"/>
      <c r="G179" s="1"/>
      <c r="H179" s="1"/>
      <c r="I179" s="1"/>
      <c r="J179" s="1"/>
    </row>
    <row r="180" spans="1:10" x14ac:dyDescent="0.25">
      <c r="A180" s="1"/>
      <c r="B180" s="1"/>
      <c r="C180" s="1"/>
      <c r="D180" s="1"/>
      <c r="E180" s="1"/>
      <c r="F180" s="1"/>
      <c r="G180" s="1"/>
      <c r="H180" s="1"/>
      <c r="I180" s="1"/>
      <c r="J180" s="1"/>
    </row>
    <row r="181" spans="1:10" x14ac:dyDescent="0.25">
      <c r="A181" s="1"/>
      <c r="B181" s="1"/>
      <c r="C181" s="1"/>
      <c r="D181" s="1"/>
      <c r="E181" s="1"/>
      <c r="F181" s="1"/>
      <c r="G181" s="1"/>
      <c r="H181" s="1"/>
      <c r="I181" s="1"/>
      <c r="J181" s="1"/>
    </row>
    <row r="182" spans="1:10" x14ac:dyDescent="0.25">
      <c r="A182" s="1"/>
      <c r="B182" s="1"/>
      <c r="C182" s="1"/>
      <c r="D182" s="1"/>
      <c r="E182" s="1"/>
      <c r="F182" s="1"/>
      <c r="G182" s="1"/>
      <c r="H182" s="1"/>
      <c r="I182" s="1"/>
      <c r="J182" s="1"/>
    </row>
    <row r="183" spans="1:10" x14ac:dyDescent="0.25">
      <c r="A183" s="1"/>
      <c r="B183" s="1"/>
      <c r="C183" s="1"/>
      <c r="D183" s="1"/>
      <c r="E183" s="1"/>
      <c r="F183" s="1"/>
      <c r="G183" s="1"/>
      <c r="H183" s="1"/>
      <c r="I183" s="1"/>
      <c r="J183" s="1"/>
    </row>
    <row r="184" spans="1:10" x14ac:dyDescent="0.25">
      <c r="A184" s="1"/>
      <c r="B184" s="1"/>
      <c r="C184" s="1"/>
      <c r="D184" s="1"/>
      <c r="E184" s="1"/>
      <c r="F184" s="1"/>
      <c r="G184" s="1"/>
      <c r="H184" s="1"/>
      <c r="I184" s="1"/>
      <c r="J184" s="1"/>
    </row>
    <row r="185" spans="1:10" x14ac:dyDescent="0.25">
      <c r="A185" s="1"/>
      <c r="B185" s="1"/>
      <c r="C185" s="1"/>
      <c r="D185" s="1"/>
      <c r="E185" s="1"/>
      <c r="F185" s="1"/>
      <c r="G185" s="1"/>
      <c r="H185" s="1"/>
      <c r="I185" s="1"/>
      <c r="J185" s="1"/>
    </row>
    <row r="186" spans="1:10" x14ac:dyDescent="0.25">
      <c r="A186" s="1"/>
      <c r="B186" s="1"/>
      <c r="C186" s="1"/>
      <c r="D186" s="1"/>
      <c r="E186" s="1"/>
      <c r="F186" s="1"/>
      <c r="G186" s="1"/>
      <c r="H186" s="1"/>
      <c r="I186" s="1"/>
      <c r="J186" s="1"/>
    </row>
    <row r="187" spans="1:10" x14ac:dyDescent="0.25">
      <c r="A187" s="1"/>
      <c r="B187" s="1"/>
      <c r="C187" s="1"/>
      <c r="D187" s="1"/>
      <c r="E187" s="1"/>
      <c r="F187" s="1"/>
      <c r="G187" s="1"/>
      <c r="H187" s="1"/>
      <c r="I187" s="1"/>
      <c r="J187" s="1"/>
    </row>
    <row r="188" spans="1:10" x14ac:dyDescent="0.25">
      <c r="A188" s="1"/>
      <c r="B188" s="1"/>
      <c r="C188" s="1"/>
      <c r="D188" s="1"/>
      <c r="E188" s="1"/>
      <c r="F188" s="1"/>
      <c r="G188" s="1"/>
      <c r="H188" s="1"/>
      <c r="I188" s="1"/>
      <c r="J188" s="1"/>
    </row>
    <row r="189" spans="1:10" x14ac:dyDescent="0.25">
      <c r="A189" s="1"/>
      <c r="B189" s="1"/>
      <c r="C189" s="1"/>
      <c r="D189" s="1"/>
      <c r="E189" s="1"/>
      <c r="F189" s="1"/>
      <c r="G189" s="1"/>
      <c r="H189" s="1"/>
      <c r="I189" s="1"/>
      <c r="J189" s="1"/>
    </row>
    <row r="190" spans="1:10" x14ac:dyDescent="0.25">
      <c r="A190" s="1"/>
      <c r="B190" s="1"/>
      <c r="C190" s="1"/>
      <c r="D190" s="1"/>
      <c r="E190" s="1"/>
      <c r="F190" s="1"/>
      <c r="G190" s="1"/>
      <c r="H190" s="1"/>
      <c r="I190" s="1"/>
      <c r="J190" s="1"/>
    </row>
    <row r="191" spans="1:10" x14ac:dyDescent="0.25">
      <c r="A191" s="1"/>
      <c r="B191" s="1"/>
      <c r="C191" s="1"/>
      <c r="D191" s="1"/>
      <c r="E191" s="1"/>
      <c r="F191" s="1"/>
      <c r="G191" s="1"/>
      <c r="H191" s="1"/>
      <c r="I191" s="1"/>
      <c r="J191" s="1"/>
    </row>
    <row r="192" spans="1:10" x14ac:dyDescent="0.25">
      <c r="A192" s="1"/>
      <c r="B192" s="1"/>
      <c r="C192" s="1"/>
      <c r="D192" s="1"/>
      <c r="E192" s="1"/>
      <c r="F192" s="1"/>
      <c r="G192" s="1"/>
      <c r="H192" s="1"/>
      <c r="I192" s="1"/>
      <c r="J192" s="1"/>
    </row>
    <row r="193" spans="1:10" x14ac:dyDescent="0.25">
      <c r="A193" s="1"/>
      <c r="B193" s="1"/>
      <c r="C193" s="1"/>
      <c r="D193" s="1"/>
      <c r="E193" s="1"/>
      <c r="F193" s="1"/>
      <c r="G193" s="1"/>
      <c r="H193" s="1"/>
      <c r="I193" s="1"/>
      <c r="J193" s="1"/>
    </row>
    <row r="194" spans="1:10" x14ac:dyDescent="0.25">
      <c r="A194" s="1"/>
      <c r="B194" s="1"/>
      <c r="C194" s="1"/>
      <c r="D194" s="1"/>
      <c r="E194" s="1"/>
      <c r="F194" s="1"/>
      <c r="G194" s="1"/>
      <c r="H194" s="1"/>
      <c r="I194" s="1"/>
      <c r="J194" s="1"/>
    </row>
    <row r="195" spans="1:10" x14ac:dyDescent="0.25">
      <c r="A195" s="1"/>
      <c r="B195" s="1"/>
      <c r="C195" s="1"/>
      <c r="D195" s="1"/>
      <c r="E195" s="1"/>
      <c r="F195" s="1"/>
      <c r="G195" s="1"/>
      <c r="H195" s="1"/>
      <c r="I195" s="1"/>
      <c r="J195" s="1"/>
    </row>
    <row r="196" spans="1:10" x14ac:dyDescent="0.25">
      <c r="A196" s="1"/>
      <c r="B196" s="1"/>
      <c r="C196" s="1"/>
      <c r="D196" s="1"/>
      <c r="E196" s="1"/>
      <c r="F196" s="1"/>
      <c r="G196" s="1"/>
      <c r="H196" s="1"/>
      <c r="I196" s="1"/>
      <c r="J196" s="1"/>
    </row>
    <row r="197" spans="1:10" x14ac:dyDescent="0.25">
      <c r="A197" s="1"/>
      <c r="B197" s="1"/>
      <c r="C197" s="1"/>
      <c r="D197" s="1"/>
      <c r="E197" s="1"/>
      <c r="F197" s="1"/>
      <c r="G197" s="1"/>
      <c r="H197" s="1"/>
      <c r="I197" s="1"/>
      <c r="J197" s="1"/>
    </row>
    <row r="198" spans="1:10" x14ac:dyDescent="0.25">
      <c r="A198" s="1"/>
      <c r="B198" s="1"/>
      <c r="C198" s="1"/>
      <c r="D198" s="1"/>
      <c r="E198" s="1"/>
      <c r="F198" s="1"/>
      <c r="G198" s="1"/>
      <c r="H198" s="1"/>
      <c r="I198" s="1"/>
      <c r="J198" s="1"/>
    </row>
    <row r="199" spans="1:10" x14ac:dyDescent="0.25">
      <c r="A199" s="1"/>
      <c r="B199" s="1"/>
      <c r="C199" s="1"/>
      <c r="D199" s="1"/>
      <c r="E199" s="1"/>
      <c r="F199" s="1"/>
      <c r="G199" s="1"/>
      <c r="H199" s="1"/>
      <c r="I199" s="1"/>
      <c r="J199" s="1"/>
    </row>
    <row r="200" spans="1:10" x14ac:dyDescent="0.25">
      <c r="A200" s="1"/>
      <c r="B200" s="1"/>
      <c r="C200" s="1"/>
      <c r="D200" s="1"/>
      <c r="E200" s="1"/>
      <c r="F200" s="1"/>
      <c r="G200" s="1"/>
      <c r="H200" s="1"/>
      <c r="I200" s="1"/>
      <c r="J200" s="1"/>
    </row>
    <row r="201" spans="1:10" x14ac:dyDescent="0.25">
      <c r="A201" s="1"/>
      <c r="B201" s="1"/>
      <c r="C201" s="1"/>
      <c r="D201" s="1"/>
      <c r="E201" s="1"/>
      <c r="F201" s="1"/>
      <c r="G201" s="1"/>
      <c r="H201" s="1"/>
      <c r="I201" s="1"/>
      <c r="J201" s="1"/>
    </row>
    <row r="202" spans="1:10" x14ac:dyDescent="0.25">
      <c r="A202" s="1"/>
      <c r="B202" s="1"/>
      <c r="C202" s="1"/>
      <c r="D202" s="1"/>
      <c r="E202" s="1"/>
      <c r="F202" s="1"/>
      <c r="G202" s="1"/>
      <c r="H202" s="1"/>
      <c r="I202" s="1"/>
      <c r="J202" s="1"/>
    </row>
    <row r="203" spans="1:10" x14ac:dyDescent="0.25">
      <c r="A203" s="1"/>
      <c r="B203" s="1"/>
      <c r="C203" s="1"/>
      <c r="D203" s="1"/>
      <c r="E203" s="1"/>
      <c r="F203" s="1"/>
      <c r="G203" s="1"/>
      <c r="H203" s="1"/>
      <c r="I203" s="1"/>
      <c r="J203" s="1"/>
    </row>
    <row r="204" spans="1:10" x14ac:dyDescent="0.25">
      <c r="A204" s="1"/>
      <c r="B204" s="1"/>
      <c r="C204" s="1"/>
      <c r="D204" s="1"/>
      <c r="E204" s="1"/>
      <c r="F204" s="1"/>
      <c r="G204" s="1"/>
      <c r="H204" s="1"/>
      <c r="I204" s="1"/>
      <c r="J204" s="1"/>
    </row>
    <row r="205" spans="1:10" x14ac:dyDescent="0.25">
      <c r="A205" s="1"/>
      <c r="B205" s="1"/>
      <c r="C205" s="1"/>
      <c r="D205" s="1"/>
      <c r="E205" s="1"/>
      <c r="F205" s="1"/>
      <c r="G205" s="1"/>
      <c r="H205" s="1"/>
      <c r="I205" s="1"/>
      <c r="J205" s="1"/>
    </row>
    <row r="206" spans="1:10" x14ac:dyDescent="0.25">
      <c r="A206" s="1"/>
      <c r="B206" s="1"/>
      <c r="C206" s="1"/>
      <c r="D206" s="1"/>
      <c r="E206" s="1"/>
      <c r="F206" s="1"/>
      <c r="G206" s="1"/>
      <c r="H206" s="1"/>
      <c r="I206" s="1"/>
      <c r="J206" s="1"/>
    </row>
    <row r="207" spans="1:10" x14ac:dyDescent="0.25">
      <c r="A207" s="1"/>
      <c r="B207" s="1"/>
      <c r="C207" s="1"/>
      <c r="D207" s="1"/>
      <c r="E207" s="1"/>
      <c r="F207" s="1"/>
      <c r="G207" s="1"/>
      <c r="H207" s="1"/>
      <c r="I207" s="1"/>
      <c r="J207" s="1"/>
    </row>
    <row r="208" spans="1:10" x14ac:dyDescent="0.25">
      <c r="A208" s="1"/>
      <c r="B208" s="1"/>
      <c r="C208" s="1"/>
      <c r="D208" s="1"/>
      <c r="E208" s="1"/>
      <c r="F208" s="1"/>
      <c r="G208" s="1"/>
      <c r="H208" s="1"/>
      <c r="I208" s="1"/>
      <c r="J208" s="1"/>
    </row>
    <row r="209" spans="1:10" x14ac:dyDescent="0.25">
      <c r="A209" s="1"/>
      <c r="B209" s="1"/>
      <c r="C209" s="1"/>
      <c r="D209" s="1"/>
      <c r="E209" s="1"/>
      <c r="F209" s="1"/>
      <c r="G209" s="1"/>
      <c r="H209" s="1"/>
      <c r="I209" s="1"/>
      <c r="J209" s="1"/>
    </row>
    <row r="210" spans="1:10" x14ac:dyDescent="0.25">
      <c r="A210" s="1"/>
      <c r="B210" s="1"/>
      <c r="C210" s="1"/>
      <c r="D210" s="1"/>
      <c r="E210" s="1"/>
      <c r="F210" s="1"/>
      <c r="G210" s="1"/>
      <c r="H210" s="1"/>
      <c r="I210" s="1"/>
      <c r="J210" s="1"/>
    </row>
    <row r="211" spans="1:10" x14ac:dyDescent="0.25">
      <c r="A211" s="1"/>
      <c r="B211" s="1"/>
      <c r="C211" s="1"/>
      <c r="D211" s="1"/>
      <c r="E211" s="1"/>
      <c r="F211" s="1"/>
      <c r="G211" s="1"/>
      <c r="H211" s="1"/>
      <c r="I211" s="1"/>
      <c r="J211" s="1"/>
    </row>
    <row r="212" spans="1:10" x14ac:dyDescent="0.25">
      <c r="A212" s="1"/>
      <c r="B212" s="1"/>
      <c r="C212" s="1"/>
      <c r="D212" s="1"/>
      <c r="E212" s="1"/>
      <c r="F212" s="1"/>
      <c r="G212" s="1"/>
      <c r="H212" s="1"/>
      <c r="I212" s="1"/>
      <c r="J212" s="1"/>
    </row>
    <row r="213" spans="1:10" x14ac:dyDescent="0.25">
      <c r="A213" s="1"/>
      <c r="B213" s="1"/>
      <c r="C213" s="1"/>
      <c r="D213" s="1"/>
      <c r="E213" s="1"/>
      <c r="F213" s="1"/>
      <c r="G213" s="1"/>
      <c r="H213" s="1"/>
      <c r="I213" s="1"/>
      <c r="J213" s="1"/>
    </row>
    <row r="214" spans="1:10" x14ac:dyDescent="0.25">
      <c r="A214" s="1"/>
      <c r="B214" s="1"/>
      <c r="C214" s="1"/>
      <c r="D214" s="1"/>
      <c r="E214" s="1"/>
      <c r="F214" s="1"/>
      <c r="G214" s="1"/>
      <c r="H214" s="1"/>
      <c r="I214" s="1"/>
      <c r="J214" s="1"/>
    </row>
    <row r="215" spans="1:10" x14ac:dyDescent="0.25">
      <c r="A215" s="1"/>
      <c r="B215" s="1"/>
      <c r="C215" s="1"/>
      <c r="D215" s="1"/>
      <c r="E215" s="1"/>
      <c r="F215" s="1"/>
      <c r="G215" s="1"/>
      <c r="H215" s="1"/>
      <c r="I215" s="1"/>
      <c r="J215" s="1"/>
    </row>
    <row r="216" spans="1:10" x14ac:dyDescent="0.25">
      <c r="A216" s="1"/>
      <c r="B216" s="1"/>
      <c r="C216" s="1"/>
      <c r="D216" s="1"/>
      <c r="E216" s="1"/>
      <c r="F216" s="1"/>
      <c r="G216" s="1"/>
      <c r="H216" s="1"/>
      <c r="I216" s="1"/>
      <c r="J216" s="1"/>
    </row>
    <row r="217" spans="1:10" x14ac:dyDescent="0.25">
      <c r="A217" s="1"/>
      <c r="B217" s="1"/>
      <c r="C217" s="1"/>
      <c r="D217" s="1"/>
      <c r="E217" s="1"/>
      <c r="F217" s="1"/>
      <c r="G217" s="1"/>
      <c r="H217" s="1"/>
      <c r="I217" s="1"/>
      <c r="J217" s="1"/>
    </row>
    <row r="218" spans="1:10" x14ac:dyDescent="0.25">
      <c r="A218" s="1"/>
      <c r="B218" s="1"/>
      <c r="C218" s="1"/>
      <c r="D218" s="1"/>
      <c r="E218" s="1"/>
      <c r="F218" s="1"/>
      <c r="G218" s="1"/>
      <c r="H218" s="1"/>
      <c r="I218" s="1"/>
      <c r="J218" s="1"/>
    </row>
    <row r="219" spans="1:10" x14ac:dyDescent="0.25">
      <c r="A219" s="1"/>
      <c r="B219" s="1"/>
      <c r="C219" s="1"/>
      <c r="D219" s="1"/>
      <c r="E219" s="1"/>
      <c r="F219" s="1"/>
      <c r="G219" s="1"/>
      <c r="H219" s="1"/>
      <c r="I219" s="1"/>
      <c r="J219" s="1"/>
    </row>
    <row r="220" spans="1:10" x14ac:dyDescent="0.25">
      <c r="A220" s="1"/>
      <c r="B220" s="1"/>
      <c r="C220" s="1"/>
      <c r="D220" s="1"/>
      <c r="E220" s="1"/>
      <c r="F220" s="1"/>
      <c r="G220" s="1"/>
      <c r="H220" s="1"/>
      <c r="I220" s="1"/>
      <c r="J220" s="1"/>
    </row>
    <row r="221" spans="1:10" x14ac:dyDescent="0.25">
      <c r="A221" s="1"/>
      <c r="B221" s="1"/>
      <c r="C221" s="1"/>
      <c r="D221" s="1"/>
      <c r="E221" s="1"/>
      <c r="F221" s="1"/>
      <c r="G221" s="1"/>
      <c r="H221" s="1"/>
      <c r="I221" s="1"/>
      <c r="J221" s="1"/>
    </row>
    <row r="222" spans="1:10" x14ac:dyDescent="0.25">
      <c r="A222" s="1"/>
      <c r="B222" s="1"/>
      <c r="C222" s="1"/>
      <c r="D222" s="1"/>
      <c r="E222" s="1"/>
      <c r="F222" s="1"/>
      <c r="G222" s="1"/>
      <c r="H222" s="1"/>
      <c r="I222" s="1"/>
      <c r="J222" s="1"/>
    </row>
    <row r="223" spans="1:10" x14ac:dyDescent="0.25">
      <c r="A223" s="1"/>
      <c r="B223" s="1"/>
      <c r="C223" s="1"/>
      <c r="D223" s="1"/>
      <c r="E223" s="1"/>
      <c r="F223" s="1"/>
      <c r="G223" s="1"/>
      <c r="H223" s="1"/>
      <c r="I223" s="1"/>
      <c r="J223" s="1"/>
    </row>
    <row r="224" spans="1:10" x14ac:dyDescent="0.25">
      <c r="A224" s="1"/>
      <c r="B224" s="1"/>
      <c r="C224" s="1"/>
      <c r="D224" s="1"/>
      <c r="E224" s="1"/>
      <c r="F224" s="1"/>
      <c r="G224" s="1"/>
      <c r="H224" s="1"/>
      <c r="I224" s="1"/>
      <c r="J224" s="1"/>
    </row>
    <row r="225" spans="1:10" x14ac:dyDescent="0.25">
      <c r="A225" s="1"/>
      <c r="B225" s="1"/>
      <c r="C225" s="1"/>
      <c r="D225" s="1"/>
      <c r="E225" s="1"/>
      <c r="F225" s="1"/>
      <c r="G225" s="1"/>
      <c r="H225" s="1"/>
      <c r="I225" s="1"/>
      <c r="J225" s="1"/>
    </row>
    <row r="226" spans="1:10" x14ac:dyDescent="0.25">
      <c r="A226" s="1"/>
      <c r="B226" s="1"/>
      <c r="C226" s="1"/>
      <c r="D226" s="1"/>
      <c r="E226" s="1"/>
      <c r="F226" s="1"/>
      <c r="G226" s="1"/>
      <c r="H226" s="1"/>
      <c r="I226" s="1"/>
      <c r="J226" s="1"/>
    </row>
    <row r="227" spans="1:10" x14ac:dyDescent="0.25">
      <c r="A227" s="1"/>
      <c r="B227" s="1"/>
      <c r="C227" s="1"/>
      <c r="D227" s="1"/>
      <c r="E227" s="1"/>
      <c r="F227" s="1"/>
      <c r="G227" s="1"/>
      <c r="H227" s="1"/>
      <c r="I227" s="1"/>
      <c r="J227" s="1"/>
    </row>
    <row r="228" spans="1:10" x14ac:dyDescent="0.25">
      <c r="A228" s="1"/>
      <c r="B228" s="1"/>
      <c r="C228" s="1"/>
      <c r="D228" s="1"/>
      <c r="E228" s="1"/>
      <c r="F228" s="1"/>
      <c r="G228" s="1"/>
      <c r="H228" s="1"/>
      <c r="I228" s="1"/>
      <c r="J228" s="1"/>
    </row>
    <row r="229" spans="1:10" x14ac:dyDescent="0.25">
      <c r="A229" s="1"/>
      <c r="B229" s="1"/>
      <c r="C229" s="1"/>
      <c r="D229" s="1"/>
      <c r="E229" s="1"/>
      <c r="F229" s="1"/>
      <c r="G229" s="1"/>
      <c r="H229" s="1"/>
      <c r="I229" s="1"/>
      <c r="J229" s="1"/>
    </row>
    <row r="230" spans="1:10" x14ac:dyDescent="0.25">
      <c r="A230" s="1"/>
      <c r="B230" s="1"/>
      <c r="C230" s="1"/>
      <c r="D230" s="1"/>
      <c r="E230" s="1"/>
      <c r="F230" s="1"/>
      <c r="G230" s="1"/>
      <c r="H230" s="1"/>
      <c r="I230" s="1"/>
      <c r="J230" s="1"/>
    </row>
    <row r="231" spans="1:10" x14ac:dyDescent="0.25">
      <c r="A231" s="1"/>
      <c r="B231" s="1"/>
      <c r="C231" s="1"/>
      <c r="D231" s="1"/>
      <c r="E231" s="1"/>
      <c r="F231" s="1"/>
      <c r="G231" s="1"/>
      <c r="H231" s="1"/>
      <c r="I231" s="1"/>
      <c r="J231" s="1"/>
    </row>
    <row r="232" spans="1:10" x14ac:dyDescent="0.25">
      <c r="A232" s="1"/>
      <c r="B232" s="1"/>
      <c r="C232" s="1"/>
      <c r="D232" s="1"/>
      <c r="E232" s="1"/>
      <c r="F232" s="1"/>
      <c r="G232" s="1"/>
      <c r="H232" s="1"/>
      <c r="I232" s="1"/>
      <c r="J232" s="1"/>
    </row>
    <row r="233" spans="1:10" x14ac:dyDescent="0.25">
      <c r="A233" s="1"/>
      <c r="B233" s="1"/>
      <c r="C233" s="1"/>
      <c r="D233" s="1"/>
      <c r="E233" s="1"/>
      <c r="F233" s="1"/>
      <c r="G233" s="1"/>
      <c r="H233" s="1"/>
      <c r="I233" s="1"/>
      <c r="J233" s="1"/>
    </row>
    <row r="234" spans="1:10" x14ac:dyDescent="0.25">
      <c r="A234" s="1"/>
      <c r="B234" s="1"/>
      <c r="C234" s="1"/>
      <c r="D234" s="1"/>
      <c r="E234" s="1"/>
      <c r="F234" s="1"/>
      <c r="G234" s="1"/>
      <c r="H234" s="1"/>
      <c r="I234" s="1"/>
      <c r="J234" s="1"/>
    </row>
    <row r="235" spans="1:10" x14ac:dyDescent="0.25">
      <c r="A235" s="1"/>
      <c r="B235" s="1"/>
      <c r="C235" s="1"/>
      <c r="D235" s="1"/>
      <c r="E235" s="1"/>
      <c r="F235" s="1"/>
      <c r="G235" s="1"/>
      <c r="H235" s="1"/>
      <c r="I235" s="1"/>
      <c r="J235" s="1"/>
    </row>
    <row r="236" spans="1:10" x14ac:dyDescent="0.25">
      <c r="A236" s="1"/>
      <c r="B236" s="1"/>
      <c r="C236" s="1"/>
      <c r="D236" s="1"/>
      <c r="E236" s="1"/>
      <c r="F236" s="1"/>
      <c r="G236" s="1"/>
      <c r="H236" s="1"/>
      <c r="I236" s="1"/>
      <c r="J236" s="1"/>
    </row>
    <row r="237" spans="1:10" x14ac:dyDescent="0.25">
      <c r="A237" s="1"/>
      <c r="B237" s="1"/>
      <c r="C237" s="1"/>
      <c r="D237" s="1"/>
      <c r="E237" s="1"/>
      <c r="F237" s="1"/>
      <c r="G237" s="1"/>
      <c r="H237" s="1"/>
      <c r="I237" s="1"/>
      <c r="J237" s="1"/>
    </row>
    <row r="238" spans="1:10" x14ac:dyDescent="0.25">
      <c r="A238" s="1"/>
      <c r="B238" s="1"/>
      <c r="C238" s="1"/>
      <c r="D238" s="1"/>
      <c r="E238" s="1"/>
      <c r="F238" s="1"/>
      <c r="G238" s="1"/>
      <c r="H238" s="1"/>
      <c r="I238" s="1"/>
      <c r="J238" s="1"/>
    </row>
    <row r="239" spans="1:10" x14ac:dyDescent="0.25">
      <c r="A239" s="1"/>
      <c r="B239" s="1"/>
      <c r="C239" s="1"/>
      <c r="D239" s="1"/>
      <c r="E239" s="1"/>
      <c r="F239" s="1"/>
      <c r="G239" s="1"/>
      <c r="H239" s="1"/>
      <c r="I239" s="1"/>
      <c r="J239" s="1"/>
    </row>
    <row r="240" spans="1:10" x14ac:dyDescent="0.25">
      <c r="A240" s="1"/>
      <c r="B240" s="1"/>
      <c r="C240" s="1"/>
      <c r="D240" s="1"/>
      <c r="E240" s="1"/>
      <c r="F240" s="1"/>
      <c r="G240" s="1"/>
      <c r="H240" s="1"/>
      <c r="I240" s="1"/>
      <c r="J240" s="1"/>
    </row>
    <row r="241" spans="1:10" x14ac:dyDescent="0.25">
      <c r="A241" s="1"/>
      <c r="B241" s="1"/>
      <c r="C241" s="1"/>
      <c r="D241" s="1"/>
      <c r="E241" s="1"/>
      <c r="F241" s="1"/>
      <c r="G241" s="1"/>
      <c r="H241" s="1"/>
      <c r="I241" s="1"/>
      <c r="J241" s="1"/>
    </row>
    <row r="242" spans="1:10" x14ac:dyDescent="0.25">
      <c r="A242" s="1"/>
      <c r="B242" s="1"/>
      <c r="C242" s="1"/>
      <c r="D242" s="1"/>
      <c r="E242" s="1"/>
      <c r="F242" s="1"/>
      <c r="G242" s="1"/>
      <c r="H242" s="1"/>
      <c r="I242" s="1"/>
      <c r="J242" s="1"/>
    </row>
    <row r="243" spans="1:10" x14ac:dyDescent="0.25">
      <c r="A243" s="1"/>
      <c r="B243" s="1"/>
      <c r="C243" s="1"/>
      <c r="D243" s="1"/>
      <c r="E243" s="1"/>
      <c r="F243" s="1"/>
      <c r="G243" s="1"/>
      <c r="H243" s="1"/>
      <c r="I243" s="1"/>
      <c r="J243" s="1"/>
    </row>
    <row r="244" spans="1:10" x14ac:dyDescent="0.25">
      <c r="A244" s="1"/>
      <c r="B244" s="1"/>
      <c r="C244" s="1"/>
      <c r="D244" s="1"/>
      <c r="E244" s="1"/>
      <c r="F244" s="1"/>
      <c r="G244" s="1"/>
      <c r="H244" s="1"/>
      <c r="I244" s="1"/>
      <c r="J244" s="1"/>
    </row>
    <row r="245" spans="1:10" x14ac:dyDescent="0.25">
      <c r="A245" s="1"/>
      <c r="B245" s="1"/>
      <c r="C245" s="1"/>
      <c r="D245" s="1"/>
      <c r="E245" s="1"/>
      <c r="F245" s="1"/>
      <c r="G245" s="1"/>
      <c r="H245" s="1"/>
      <c r="I245" s="1"/>
      <c r="J245" s="1"/>
    </row>
    <row r="246" spans="1:10" x14ac:dyDescent="0.25">
      <c r="A246" s="1"/>
      <c r="B246" s="1"/>
      <c r="C246" s="1"/>
      <c r="D246" s="1"/>
      <c r="E246" s="1"/>
      <c r="F246" s="1"/>
      <c r="G246" s="1"/>
      <c r="H246" s="1"/>
      <c r="I246" s="1"/>
      <c r="J246" s="1"/>
    </row>
    <row r="247" spans="1:10" x14ac:dyDescent="0.25">
      <c r="A247" s="1"/>
      <c r="B247" s="1"/>
      <c r="C247" s="1"/>
      <c r="D247" s="1"/>
      <c r="E247" s="1"/>
      <c r="F247" s="1"/>
      <c r="G247" s="1"/>
      <c r="H247" s="1"/>
      <c r="I247" s="1"/>
      <c r="J247" s="1"/>
    </row>
    <row r="248" spans="1:10" x14ac:dyDescent="0.25">
      <c r="A248" s="1"/>
      <c r="B248" s="1"/>
      <c r="C248" s="1"/>
      <c r="D248" s="1"/>
      <c r="E248" s="1"/>
      <c r="F248" s="1"/>
      <c r="G248" s="1"/>
      <c r="H248" s="1"/>
      <c r="I248" s="1"/>
      <c r="J248" s="1"/>
    </row>
    <row r="249" spans="1:10" x14ac:dyDescent="0.25">
      <c r="A249" s="1"/>
      <c r="B249" s="1"/>
      <c r="C249" s="1"/>
      <c r="D249" s="1"/>
      <c r="E249" s="1"/>
      <c r="F249" s="1"/>
      <c r="G249" s="1"/>
      <c r="H249" s="1"/>
      <c r="I249" s="1"/>
      <c r="J249" s="1"/>
    </row>
    <row r="250" spans="1:10" x14ac:dyDescent="0.25">
      <c r="A250" s="1"/>
      <c r="B250" s="1"/>
      <c r="C250" s="1"/>
      <c r="D250" s="1"/>
      <c r="E250" s="1"/>
      <c r="F250" s="1"/>
      <c r="G250" s="1"/>
      <c r="H250" s="1"/>
      <c r="I250" s="1"/>
      <c r="J250" s="1"/>
    </row>
    <row r="251" spans="1:10" x14ac:dyDescent="0.25">
      <c r="A251" s="1"/>
      <c r="B251" s="1"/>
      <c r="C251" s="1"/>
      <c r="D251" s="1"/>
      <c r="E251" s="1"/>
      <c r="F251" s="1"/>
      <c r="G251" s="1"/>
      <c r="H251" s="1"/>
      <c r="I251" s="1"/>
      <c r="J251" s="1"/>
    </row>
    <row r="252" spans="1:10" x14ac:dyDescent="0.25">
      <c r="A252" s="1"/>
      <c r="B252" s="1"/>
      <c r="C252" s="1"/>
      <c r="D252" s="1"/>
      <c r="E252" s="1"/>
      <c r="F252" s="1"/>
      <c r="G252" s="1"/>
      <c r="H252" s="1"/>
      <c r="I252" s="1"/>
      <c r="J252" s="1"/>
    </row>
    <row r="253" spans="1:10" x14ac:dyDescent="0.25">
      <c r="A253" s="1"/>
      <c r="B253" s="1"/>
      <c r="C253" s="1"/>
      <c r="D253" s="1"/>
      <c r="E253" s="1"/>
      <c r="F253" s="1"/>
      <c r="G253" s="1"/>
      <c r="H253" s="1"/>
      <c r="I253" s="1"/>
      <c r="J253" s="1"/>
    </row>
    <row r="254" spans="1:10" x14ac:dyDescent="0.25">
      <c r="A254" s="1"/>
      <c r="B254" s="1"/>
      <c r="C254" s="1"/>
      <c r="D254" s="1"/>
      <c r="E254" s="1"/>
      <c r="F254" s="1"/>
      <c r="G254" s="1"/>
      <c r="H254" s="1"/>
      <c r="I254" s="1"/>
      <c r="J254" s="1"/>
    </row>
    <row r="255" spans="1:10" x14ac:dyDescent="0.25">
      <c r="A255" s="1"/>
      <c r="B255" s="1"/>
      <c r="C255" s="1"/>
      <c r="D255" s="1"/>
      <c r="E255" s="1"/>
      <c r="F255" s="1"/>
      <c r="G255" s="1"/>
      <c r="H255" s="1"/>
      <c r="I255" s="1"/>
      <c r="J255" s="1"/>
    </row>
    <row r="256" spans="1:10" x14ac:dyDescent="0.25">
      <c r="A256" s="1"/>
      <c r="B256" s="1"/>
      <c r="C256" s="1"/>
      <c r="D256" s="1"/>
      <c r="E256" s="1"/>
      <c r="F256" s="1"/>
      <c r="G256" s="1"/>
      <c r="H256" s="1"/>
      <c r="I256" s="1"/>
      <c r="J256" s="1"/>
    </row>
    <row r="257" spans="1:10" x14ac:dyDescent="0.25">
      <c r="A257" s="1"/>
      <c r="B257" s="1"/>
      <c r="C257" s="1"/>
      <c r="D257" s="1"/>
      <c r="E257" s="1"/>
      <c r="F257" s="1"/>
      <c r="G257" s="1"/>
      <c r="H257" s="1"/>
      <c r="I257" s="1"/>
      <c r="J257" s="1"/>
    </row>
    <row r="258" spans="1:10" x14ac:dyDescent="0.25">
      <c r="A258" s="1"/>
      <c r="B258" s="1"/>
      <c r="C258" s="1"/>
      <c r="D258" s="1"/>
      <c r="E258" s="1"/>
      <c r="F258" s="1"/>
      <c r="G258" s="1"/>
      <c r="H258" s="1"/>
      <c r="I258" s="1"/>
      <c r="J258" s="1"/>
    </row>
    <row r="259" spans="1:10" x14ac:dyDescent="0.25">
      <c r="A259" s="1"/>
      <c r="B259" s="1"/>
      <c r="C259" s="1"/>
      <c r="D259" s="1"/>
      <c r="E259" s="1"/>
      <c r="F259" s="1"/>
      <c r="G259" s="1"/>
      <c r="H259" s="1"/>
      <c r="I259" s="1"/>
      <c r="J259" s="1"/>
    </row>
    <row r="260" spans="1:10" x14ac:dyDescent="0.25">
      <c r="A260" s="1"/>
      <c r="B260" s="1"/>
      <c r="C260" s="1"/>
      <c r="D260" s="1"/>
      <c r="E260" s="1"/>
      <c r="F260" s="1"/>
      <c r="G260" s="1"/>
      <c r="H260" s="1"/>
      <c r="I260" s="1"/>
      <c r="J260" s="1"/>
    </row>
    <row r="261" spans="1:10" x14ac:dyDescent="0.25">
      <c r="A261" s="1"/>
      <c r="B261" s="1"/>
      <c r="C261" s="1"/>
      <c r="D261" s="1"/>
      <c r="E261" s="1"/>
      <c r="F261" s="1"/>
      <c r="G261" s="1"/>
      <c r="H261" s="1"/>
      <c r="I261" s="1"/>
      <c r="J261" s="1"/>
    </row>
    <row r="262" spans="1:10" x14ac:dyDescent="0.25">
      <c r="A262" s="1"/>
      <c r="B262" s="1"/>
      <c r="C262" s="1"/>
      <c r="D262" s="1"/>
      <c r="E262" s="1"/>
      <c r="F262" s="1"/>
      <c r="G262" s="1"/>
      <c r="H262" s="1"/>
      <c r="I262" s="1"/>
      <c r="J262" s="1"/>
    </row>
    <row r="263" spans="1:10" x14ac:dyDescent="0.25">
      <c r="A263" s="1"/>
      <c r="B263" s="1"/>
      <c r="C263" s="1"/>
      <c r="D263" s="1"/>
      <c r="E263" s="1"/>
      <c r="F263" s="1"/>
      <c r="G263" s="1"/>
      <c r="H263" s="1"/>
      <c r="I263" s="1"/>
      <c r="J263" s="1"/>
    </row>
    <row r="264" spans="1:10" x14ac:dyDescent="0.25">
      <c r="A264" s="1"/>
      <c r="B264" s="1"/>
      <c r="C264" s="1"/>
      <c r="D264" s="1"/>
      <c r="E264" s="1"/>
      <c r="F264" s="1"/>
      <c r="G264" s="1"/>
      <c r="H264" s="1"/>
      <c r="I264" s="1"/>
      <c r="J264" s="1"/>
    </row>
    <row r="265" spans="1:10" x14ac:dyDescent="0.25">
      <c r="A265" s="1"/>
      <c r="B265" s="1"/>
      <c r="C265" s="1"/>
      <c r="D265" s="1"/>
      <c r="E265" s="1"/>
      <c r="F265" s="1"/>
      <c r="G265" s="1"/>
      <c r="H265" s="1"/>
      <c r="I265" s="1"/>
      <c r="J265" s="1"/>
    </row>
    <row r="266" spans="1:10" x14ac:dyDescent="0.25">
      <c r="A266" s="1"/>
      <c r="B266" s="1"/>
      <c r="C266" s="1"/>
      <c r="D266" s="1"/>
      <c r="E266" s="1"/>
      <c r="F266" s="1"/>
      <c r="G266" s="1"/>
      <c r="H266" s="1"/>
      <c r="I266" s="1"/>
      <c r="J266" s="1"/>
    </row>
    <row r="267" spans="1:10" x14ac:dyDescent="0.25">
      <c r="A267" s="1"/>
      <c r="B267" s="1"/>
      <c r="C267" s="1"/>
      <c r="D267" s="1"/>
      <c r="E267" s="1"/>
      <c r="F267" s="1"/>
      <c r="G267" s="1"/>
      <c r="H267" s="1"/>
      <c r="I267" s="1"/>
      <c r="J267" s="1"/>
    </row>
    <row r="268" spans="1:10" x14ac:dyDescent="0.25">
      <c r="A268" s="1"/>
      <c r="B268" s="1"/>
      <c r="C268" s="1"/>
      <c r="D268" s="1"/>
      <c r="E268" s="1"/>
      <c r="F268" s="1"/>
      <c r="G268" s="1"/>
      <c r="H268" s="1"/>
      <c r="I268" s="1"/>
      <c r="J268" s="1"/>
    </row>
    <row r="269" spans="1:10" x14ac:dyDescent="0.25">
      <c r="A269" s="1"/>
      <c r="B269" s="1"/>
      <c r="C269" s="1"/>
      <c r="D269" s="1"/>
      <c r="E269" s="1"/>
      <c r="F269" s="1"/>
      <c r="G269" s="1"/>
      <c r="H269" s="1"/>
      <c r="I269" s="1"/>
      <c r="J269" s="1"/>
    </row>
    <row r="270" spans="1:10" x14ac:dyDescent="0.25">
      <c r="A270" s="1"/>
      <c r="B270" s="1"/>
      <c r="C270" s="1"/>
      <c r="D270" s="1"/>
      <c r="E270" s="1"/>
      <c r="F270" s="1"/>
      <c r="G270" s="1"/>
      <c r="H270" s="1"/>
      <c r="I270" s="1"/>
      <c r="J270" s="1"/>
    </row>
    <row r="271" spans="1:10" x14ac:dyDescent="0.25">
      <c r="A271" s="1"/>
      <c r="B271" s="1"/>
      <c r="C271" s="1"/>
      <c r="D271" s="1"/>
      <c r="E271" s="1"/>
      <c r="F271" s="1"/>
      <c r="G271" s="1"/>
      <c r="H271" s="1"/>
      <c r="I271" s="1"/>
      <c r="J271" s="1"/>
    </row>
    <row r="272" spans="1:10" x14ac:dyDescent="0.25">
      <c r="A272" s="1"/>
      <c r="B272" s="1"/>
      <c r="C272" s="1"/>
      <c r="D272" s="1"/>
      <c r="E272" s="1"/>
      <c r="F272" s="1"/>
      <c r="G272" s="1"/>
      <c r="H272" s="1"/>
      <c r="I272" s="1"/>
      <c r="J272" s="1"/>
    </row>
    <row r="273" spans="1:10" x14ac:dyDescent="0.25">
      <c r="A273" s="1"/>
      <c r="B273" s="1"/>
      <c r="C273" s="1"/>
      <c r="D273" s="1"/>
      <c r="E273" s="1"/>
      <c r="F273" s="1"/>
      <c r="G273" s="1"/>
      <c r="H273" s="1"/>
      <c r="I273" s="1"/>
      <c r="J273" s="1"/>
    </row>
    <row r="274" spans="1:10" x14ac:dyDescent="0.25">
      <c r="A274" s="1"/>
      <c r="B274" s="1"/>
      <c r="C274" s="1"/>
      <c r="D274" s="1"/>
      <c r="E274" s="1"/>
      <c r="F274" s="1"/>
      <c r="G274" s="1"/>
      <c r="H274" s="1"/>
      <c r="I274" s="1"/>
      <c r="J274" s="1"/>
    </row>
    <row r="275" spans="1:10" x14ac:dyDescent="0.25">
      <c r="A275" s="1"/>
      <c r="B275" s="1"/>
      <c r="C275" s="1"/>
      <c r="D275" s="1"/>
      <c r="E275" s="1"/>
      <c r="F275" s="1"/>
      <c r="G275" s="1"/>
      <c r="H275" s="1"/>
      <c r="I275" s="1"/>
      <c r="J275" s="1"/>
    </row>
    <row r="276" spans="1:10" x14ac:dyDescent="0.25">
      <c r="A276" s="1"/>
      <c r="B276" s="1"/>
      <c r="C276" s="1"/>
      <c r="D276" s="1"/>
      <c r="E276" s="1"/>
      <c r="F276" s="1"/>
      <c r="G276" s="1"/>
      <c r="H276" s="1"/>
      <c r="I276" s="1"/>
      <c r="J276" s="1"/>
    </row>
    <row r="277" spans="1:10" x14ac:dyDescent="0.25">
      <c r="A277" s="1"/>
      <c r="B277" s="1"/>
      <c r="C277" s="1"/>
      <c r="D277" s="1"/>
      <c r="E277" s="1"/>
      <c r="F277" s="1"/>
      <c r="G277" s="1"/>
      <c r="H277" s="1"/>
      <c r="I277" s="1"/>
      <c r="J277" s="1"/>
    </row>
    <row r="278" spans="1:10" x14ac:dyDescent="0.25">
      <c r="A278" s="1"/>
      <c r="B278" s="1"/>
      <c r="C278" s="1"/>
      <c r="D278" s="1"/>
      <c r="E278" s="1"/>
      <c r="F278" s="1"/>
      <c r="G278" s="1"/>
      <c r="H278" s="1"/>
      <c r="I278" s="1"/>
      <c r="J278" s="1"/>
    </row>
    <row r="279" spans="1:10" x14ac:dyDescent="0.25">
      <c r="A279" s="1"/>
      <c r="B279" s="1"/>
      <c r="C279" s="1"/>
      <c r="D279" s="1"/>
      <c r="E279" s="1"/>
      <c r="F279" s="1"/>
      <c r="G279" s="1"/>
      <c r="H279" s="1"/>
      <c r="I279" s="1"/>
      <c r="J279" s="1"/>
    </row>
    <row r="280" spans="1:10" x14ac:dyDescent="0.25">
      <c r="A280" s="1"/>
      <c r="B280" s="1"/>
      <c r="C280" s="1"/>
      <c r="D280" s="1"/>
      <c r="E280" s="1"/>
      <c r="F280" s="1"/>
      <c r="G280" s="1"/>
      <c r="H280" s="1"/>
      <c r="I280" s="1"/>
      <c r="J280" s="1"/>
    </row>
    <row r="281" spans="1:10" x14ac:dyDescent="0.25">
      <c r="A281" s="1"/>
      <c r="B281" s="1"/>
      <c r="C281" s="1"/>
      <c r="D281" s="1"/>
      <c r="E281" s="1"/>
      <c r="F281" s="1"/>
      <c r="G281" s="1"/>
      <c r="H281" s="1"/>
      <c r="I281" s="1"/>
      <c r="J281" s="1"/>
    </row>
    <row r="282" spans="1:10" x14ac:dyDescent="0.25">
      <c r="A282" s="1"/>
      <c r="B282" s="1"/>
      <c r="C282" s="1"/>
      <c r="D282" s="1"/>
      <c r="E282" s="1"/>
      <c r="F282" s="1"/>
      <c r="G282" s="1"/>
      <c r="H282" s="1"/>
      <c r="I282" s="1"/>
      <c r="J282" s="1"/>
    </row>
    <row r="283" spans="1:10" x14ac:dyDescent="0.25">
      <c r="A283" s="1"/>
      <c r="B283" s="1"/>
      <c r="C283" s="1"/>
      <c r="D283" s="1"/>
      <c r="E283" s="1"/>
      <c r="F283" s="1"/>
      <c r="G283" s="1"/>
      <c r="H283" s="1"/>
      <c r="I283" s="1"/>
      <c r="J283" s="1"/>
    </row>
    <row r="284" spans="1:10" x14ac:dyDescent="0.25">
      <c r="A284" s="1"/>
      <c r="B284" s="1"/>
      <c r="C284" s="1"/>
      <c r="D284" s="1"/>
      <c r="E284" s="1"/>
      <c r="F284" s="1"/>
      <c r="G284" s="1"/>
      <c r="H284" s="1"/>
      <c r="I284" s="1"/>
      <c r="J284" s="1"/>
    </row>
    <row r="285" spans="1:10" x14ac:dyDescent="0.25">
      <c r="A285" s="1"/>
      <c r="B285" s="1"/>
      <c r="C285" s="1"/>
      <c r="D285" s="1"/>
      <c r="E285" s="1"/>
      <c r="F285" s="1"/>
      <c r="G285" s="1"/>
      <c r="H285" s="1"/>
      <c r="I285" s="1"/>
      <c r="J285" s="1"/>
    </row>
    <row r="286" spans="1:10" x14ac:dyDescent="0.25">
      <c r="A286" s="1"/>
      <c r="B286" s="1"/>
      <c r="C286" s="1"/>
      <c r="D286" s="1"/>
      <c r="E286" s="1"/>
      <c r="F286" s="1"/>
      <c r="G286" s="1"/>
      <c r="H286" s="1"/>
      <c r="I286" s="1"/>
      <c r="J286" s="1"/>
    </row>
    <row r="287" spans="1:10" x14ac:dyDescent="0.25">
      <c r="A287" s="1"/>
      <c r="B287" s="1"/>
      <c r="C287" s="1"/>
      <c r="D287" s="1"/>
      <c r="E287" s="1"/>
      <c r="F287" s="1"/>
      <c r="G287" s="1"/>
      <c r="H287" s="1"/>
      <c r="I287" s="1"/>
      <c r="J287" s="1"/>
    </row>
    <row r="288" spans="1:10" x14ac:dyDescent="0.25">
      <c r="A288" s="1"/>
      <c r="B288" s="1"/>
      <c r="C288" s="1"/>
      <c r="D288" s="1"/>
      <c r="E288" s="1"/>
      <c r="F288" s="1"/>
      <c r="G288" s="1"/>
      <c r="H288" s="1"/>
      <c r="I288" s="1"/>
      <c r="J288" s="1"/>
    </row>
    <row r="289" spans="1:10" x14ac:dyDescent="0.25">
      <c r="A289" s="1"/>
      <c r="B289" s="1"/>
      <c r="C289" s="1"/>
      <c r="D289" s="1"/>
      <c r="E289" s="1"/>
      <c r="F289" s="1"/>
      <c r="G289" s="1"/>
      <c r="H289" s="1"/>
      <c r="I289" s="1"/>
      <c r="J289" s="1"/>
    </row>
    <row r="290" spans="1:10" x14ac:dyDescent="0.25">
      <c r="A290" s="1"/>
      <c r="B290" s="1"/>
      <c r="C290" s="1"/>
      <c r="D290" s="1"/>
      <c r="E290" s="1"/>
      <c r="F290" s="1"/>
      <c r="G290" s="1"/>
      <c r="H290" s="1"/>
      <c r="I290" s="1"/>
      <c r="J290" s="1"/>
    </row>
    <row r="291" spans="1:10" x14ac:dyDescent="0.25">
      <c r="A291" s="1"/>
      <c r="B291" s="1"/>
      <c r="C291" s="1"/>
      <c r="D291" s="1"/>
      <c r="E291" s="1"/>
      <c r="F291" s="1"/>
      <c r="G291" s="1"/>
      <c r="H291" s="1"/>
      <c r="I291" s="1"/>
      <c r="J291" s="1"/>
    </row>
    <row r="292" spans="1:10" x14ac:dyDescent="0.25">
      <c r="A292" s="1"/>
      <c r="B292" s="1"/>
      <c r="C292" s="1"/>
      <c r="D292" s="1"/>
      <c r="E292" s="1"/>
      <c r="F292" s="1"/>
      <c r="G292" s="1"/>
      <c r="H292" s="1"/>
      <c r="I292" s="1"/>
      <c r="J292" s="1"/>
    </row>
    <row r="293" spans="1:10" x14ac:dyDescent="0.25">
      <c r="A293" s="1"/>
      <c r="B293" s="1"/>
      <c r="C293" s="1"/>
      <c r="D293" s="1"/>
      <c r="E293" s="1"/>
      <c r="F293" s="1"/>
      <c r="G293" s="1"/>
      <c r="H293" s="1"/>
      <c r="I293" s="1"/>
      <c r="J293" s="1"/>
    </row>
    <row r="294" spans="1:10" x14ac:dyDescent="0.25">
      <c r="A294" s="1"/>
      <c r="B294" s="1"/>
      <c r="C294" s="1"/>
      <c r="D294" s="1"/>
      <c r="E294" s="1"/>
      <c r="F294" s="1"/>
      <c r="G294" s="1"/>
      <c r="H294" s="1"/>
      <c r="I294" s="1"/>
      <c r="J294" s="1"/>
    </row>
    <row r="295" spans="1:10" x14ac:dyDescent="0.25">
      <c r="A295" s="1"/>
      <c r="B295" s="1"/>
      <c r="C295" s="1"/>
      <c r="D295" s="1"/>
      <c r="E295" s="1"/>
      <c r="F295" s="1"/>
      <c r="G295" s="1"/>
      <c r="H295" s="1"/>
      <c r="I295" s="1"/>
      <c r="J295" s="1"/>
    </row>
    <row r="296" spans="1:10" x14ac:dyDescent="0.25">
      <c r="A296" s="1"/>
      <c r="B296" s="1"/>
      <c r="C296" s="1"/>
      <c r="D296" s="1"/>
      <c r="E296" s="1"/>
      <c r="F296" s="1"/>
      <c r="G296" s="1"/>
      <c r="H296" s="1"/>
      <c r="I296" s="1"/>
      <c r="J296" s="1"/>
    </row>
    <row r="297" spans="1:10" x14ac:dyDescent="0.25">
      <c r="A297" s="1"/>
      <c r="B297" s="1"/>
      <c r="C297" s="1"/>
      <c r="D297" s="1"/>
      <c r="E297" s="1"/>
      <c r="F297" s="1"/>
      <c r="G297" s="1"/>
      <c r="H297" s="1"/>
      <c r="I297" s="1"/>
      <c r="J297" s="1"/>
    </row>
    <row r="298" spans="1:10" x14ac:dyDescent="0.25">
      <c r="A298" s="1"/>
      <c r="B298" s="1"/>
      <c r="C298" s="1"/>
      <c r="D298" s="1"/>
      <c r="E298" s="1"/>
      <c r="F298" s="1"/>
      <c r="G298" s="1"/>
      <c r="H298" s="1"/>
      <c r="I298" s="1"/>
      <c r="J298" s="1"/>
    </row>
    <row r="299" spans="1:10" x14ac:dyDescent="0.25">
      <c r="A299" s="1"/>
      <c r="B299" s="1"/>
      <c r="C299" s="1"/>
      <c r="D299" s="1"/>
      <c r="E299" s="1"/>
      <c r="F299" s="1"/>
      <c r="G299" s="1"/>
      <c r="H299" s="1"/>
      <c r="I299" s="1"/>
      <c r="J299" s="1"/>
    </row>
    <row r="300" spans="1:10" x14ac:dyDescent="0.25">
      <c r="A300" s="1"/>
      <c r="B300" s="1"/>
      <c r="C300" s="1"/>
      <c r="D300" s="1"/>
      <c r="E300" s="1"/>
      <c r="F300" s="1"/>
      <c r="G300" s="1"/>
      <c r="H300" s="1"/>
      <c r="I300" s="1"/>
      <c r="J300" s="1"/>
    </row>
    <row r="301" spans="1:10" x14ac:dyDescent="0.25">
      <c r="A301" s="1"/>
      <c r="B301" s="1"/>
      <c r="C301" s="1"/>
      <c r="D301" s="1"/>
      <c r="E301" s="1"/>
      <c r="F301" s="1"/>
      <c r="G301" s="1"/>
      <c r="H301" s="1"/>
      <c r="I301" s="1"/>
      <c r="J301" s="1"/>
    </row>
    <row r="302" spans="1:10" x14ac:dyDescent="0.25">
      <c r="A302" s="1"/>
      <c r="B302" s="1"/>
      <c r="C302" s="1"/>
      <c r="D302" s="1"/>
      <c r="E302" s="1"/>
      <c r="F302" s="1"/>
      <c r="G302" s="1"/>
      <c r="H302" s="1"/>
      <c r="I302" s="1"/>
      <c r="J302" s="1"/>
    </row>
    <row r="303" spans="1:10" x14ac:dyDescent="0.25">
      <c r="A303" s="1"/>
      <c r="B303" s="1"/>
      <c r="C303" s="1"/>
      <c r="D303" s="1"/>
      <c r="E303" s="1"/>
      <c r="F303" s="1"/>
      <c r="G303" s="1"/>
      <c r="H303" s="1"/>
      <c r="I303" s="1"/>
      <c r="J303" s="1"/>
    </row>
    <row r="304" spans="1:10" x14ac:dyDescent="0.25">
      <c r="A304" s="1"/>
      <c r="B304" s="1"/>
      <c r="C304" s="1"/>
      <c r="D304" s="1"/>
      <c r="E304" s="1"/>
      <c r="F304" s="1"/>
      <c r="G304" s="1"/>
      <c r="H304" s="1"/>
      <c r="I304" s="1"/>
      <c r="J304" s="1"/>
    </row>
    <row r="305" spans="1:10" x14ac:dyDescent="0.25">
      <c r="A305" s="1"/>
      <c r="B305" s="1"/>
      <c r="C305" s="1"/>
      <c r="D305" s="1"/>
      <c r="E305" s="1"/>
      <c r="F305" s="1"/>
      <c r="G305" s="1"/>
      <c r="H305" s="1"/>
      <c r="I305" s="1"/>
      <c r="J305" s="1"/>
    </row>
    <row r="306" spans="1:10" x14ac:dyDescent="0.25">
      <c r="A306" s="1"/>
      <c r="B306" s="1"/>
      <c r="C306" s="1"/>
      <c r="D306" s="1"/>
      <c r="E306" s="1"/>
      <c r="F306" s="1"/>
      <c r="G306" s="1"/>
      <c r="H306" s="1"/>
      <c r="I306" s="1"/>
      <c r="J306" s="1"/>
    </row>
    <row r="307" spans="1:10" x14ac:dyDescent="0.25">
      <c r="A307" s="1"/>
      <c r="B307" s="1"/>
      <c r="C307" s="1"/>
      <c r="D307" s="1"/>
      <c r="E307" s="1"/>
      <c r="F307" s="1"/>
      <c r="G307" s="1"/>
      <c r="H307" s="1"/>
      <c r="I307" s="1"/>
      <c r="J307" s="1"/>
    </row>
    <row r="308" spans="1:10" x14ac:dyDescent="0.25">
      <c r="A308" s="1"/>
      <c r="B308" s="1"/>
      <c r="C308" s="1"/>
      <c r="D308" s="1"/>
      <c r="E308" s="1"/>
      <c r="F308" s="1"/>
      <c r="G308" s="1"/>
      <c r="H308" s="1"/>
      <c r="I308" s="1"/>
      <c r="J308" s="1"/>
    </row>
    <row r="309" spans="1:10" x14ac:dyDescent="0.25">
      <c r="A309" s="1"/>
      <c r="B309" s="1"/>
      <c r="C309" s="1"/>
      <c r="D309" s="1"/>
      <c r="E309" s="1"/>
      <c r="F309" s="1"/>
      <c r="G309" s="1"/>
      <c r="H309" s="1"/>
      <c r="I309" s="1"/>
      <c r="J309" s="1"/>
    </row>
    <row r="310" spans="1:10" x14ac:dyDescent="0.25">
      <c r="A310" s="1"/>
      <c r="B310" s="1"/>
      <c r="C310" s="1"/>
      <c r="D310" s="1"/>
      <c r="E310" s="1"/>
      <c r="F310" s="1"/>
      <c r="G310" s="1"/>
      <c r="H310" s="1"/>
      <c r="I310" s="1"/>
      <c r="J310" s="1"/>
    </row>
    <row r="311" spans="1:10" x14ac:dyDescent="0.25">
      <c r="A311" s="1"/>
      <c r="B311" s="1"/>
      <c r="C311" s="1"/>
      <c r="D311" s="1"/>
      <c r="E311" s="1"/>
      <c r="F311" s="1"/>
      <c r="G311" s="1"/>
      <c r="H311" s="1"/>
      <c r="I311" s="1"/>
      <c r="J311" s="1"/>
    </row>
    <row r="312" spans="1:10" x14ac:dyDescent="0.25">
      <c r="A312" s="1"/>
      <c r="B312" s="1"/>
      <c r="C312" s="1"/>
      <c r="D312" s="1"/>
      <c r="E312" s="1"/>
      <c r="F312" s="1"/>
      <c r="G312" s="1"/>
      <c r="H312" s="1"/>
      <c r="I312" s="1"/>
      <c r="J312" s="1"/>
    </row>
    <row r="313" spans="1:10" x14ac:dyDescent="0.25">
      <c r="A313" s="1"/>
      <c r="B313" s="1"/>
      <c r="C313" s="1"/>
      <c r="D313" s="1"/>
      <c r="E313" s="1"/>
      <c r="F313" s="1"/>
      <c r="G313" s="1"/>
      <c r="H313" s="1"/>
      <c r="I313" s="1"/>
      <c r="J313" s="1"/>
    </row>
    <row r="314" spans="1:10" x14ac:dyDescent="0.25">
      <c r="A314" s="1"/>
      <c r="B314" s="1"/>
      <c r="C314" s="1"/>
      <c r="D314" s="1"/>
      <c r="E314" s="1"/>
      <c r="F314" s="1"/>
      <c r="G314" s="1"/>
      <c r="H314" s="1"/>
      <c r="I314" s="1"/>
      <c r="J314" s="1"/>
    </row>
    <row r="315" spans="1:10" x14ac:dyDescent="0.25">
      <c r="A315" s="1"/>
      <c r="B315" s="1"/>
      <c r="C315" s="1"/>
      <c r="D315" s="1"/>
      <c r="E315" s="1"/>
      <c r="F315" s="1"/>
      <c r="G315" s="1"/>
      <c r="H315" s="1"/>
      <c r="I315" s="1"/>
      <c r="J315" s="1"/>
    </row>
    <row r="316" spans="1:10" x14ac:dyDescent="0.25">
      <c r="A316" s="1"/>
      <c r="B316" s="1"/>
      <c r="C316" s="1"/>
      <c r="D316" s="1"/>
      <c r="E316" s="1"/>
      <c r="F316" s="1"/>
      <c r="G316" s="1"/>
      <c r="H316" s="1"/>
      <c r="I316" s="1"/>
      <c r="J316" s="1"/>
    </row>
    <row r="317" spans="1:10" x14ac:dyDescent="0.25">
      <c r="A317" s="1"/>
      <c r="B317" s="1"/>
      <c r="C317" s="1"/>
      <c r="D317" s="1"/>
      <c r="E317" s="1"/>
      <c r="F317" s="1"/>
      <c r="G317" s="1"/>
      <c r="H317" s="1"/>
      <c r="I317" s="1"/>
      <c r="J317" s="1"/>
    </row>
    <row r="318" spans="1:10" x14ac:dyDescent="0.25">
      <c r="A318" s="1"/>
      <c r="B318" s="1"/>
      <c r="C318" s="1"/>
      <c r="D318" s="1"/>
      <c r="E318" s="1"/>
      <c r="F318" s="1"/>
      <c r="G318" s="1"/>
      <c r="H318" s="1"/>
      <c r="I318" s="1"/>
      <c r="J318" s="1"/>
    </row>
    <row r="319" spans="1:10" x14ac:dyDescent="0.25">
      <c r="A319" s="1"/>
      <c r="B319" s="1"/>
      <c r="C319" s="1"/>
      <c r="D319" s="1"/>
      <c r="E319" s="1"/>
      <c r="F319" s="1"/>
      <c r="G319" s="1"/>
      <c r="H319" s="1"/>
      <c r="I319" s="1"/>
      <c r="J319" s="1"/>
    </row>
    <row r="320" spans="1:10" x14ac:dyDescent="0.25">
      <c r="A320" s="1"/>
      <c r="B320" s="1"/>
      <c r="C320" s="1"/>
      <c r="D320" s="1"/>
      <c r="E320" s="1"/>
      <c r="F320" s="1"/>
      <c r="G320" s="1"/>
      <c r="H320" s="1"/>
      <c r="I320" s="1"/>
      <c r="J320" s="1"/>
    </row>
    <row r="321" spans="1:10" x14ac:dyDescent="0.25">
      <c r="A321" s="1"/>
      <c r="B321" s="1"/>
      <c r="C321" s="1"/>
      <c r="D321" s="1"/>
      <c r="E321" s="1"/>
      <c r="F321" s="1"/>
      <c r="G321" s="1"/>
      <c r="H321" s="1"/>
      <c r="I321" s="1"/>
      <c r="J321" s="1"/>
    </row>
    <row r="322" spans="1:10" x14ac:dyDescent="0.25">
      <c r="A322" s="1"/>
      <c r="B322" s="1"/>
      <c r="C322" s="1"/>
      <c r="D322" s="1"/>
      <c r="E322" s="1"/>
      <c r="F322" s="1"/>
      <c r="G322" s="1"/>
      <c r="H322" s="1"/>
      <c r="I322" s="1"/>
      <c r="J322" s="1"/>
    </row>
    <row r="323" spans="1:10" x14ac:dyDescent="0.25">
      <c r="A323" s="1"/>
      <c r="B323" s="1"/>
      <c r="C323" s="1"/>
      <c r="D323" s="1"/>
      <c r="E323" s="1"/>
      <c r="F323" s="1"/>
      <c r="G323" s="1"/>
      <c r="H323" s="1"/>
      <c r="I323" s="1"/>
      <c r="J323" s="1"/>
    </row>
    <row r="324" spans="1:10" x14ac:dyDescent="0.25">
      <c r="A324" s="1"/>
      <c r="B324" s="1"/>
      <c r="C324" s="1"/>
      <c r="D324" s="1"/>
      <c r="E324" s="1"/>
      <c r="F324" s="1"/>
      <c r="G324" s="1"/>
      <c r="H324" s="1"/>
      <c r="I324" s="1"/>
      <c r="J324" s="1"/>
    </row>
    <row r="325" spans="1:10" x14ac:dyDescent="0.25">
      <c r="A325" s="1"/>
      <c r="B325" s="1"/>
      <c r="C325" s="1"/>
      <c r="D325" s="1"/>
      <c r="E325" s="1"/>
      <c r="F325" s="1"/>
      <c r="G325" s="1"/>
      <c r="H325" s="1"/>
      <c r="I325" s="1"/>
      <c r="J325" s="1"/>
    </row>
    <row r="326" spans="1:10" x14ac:dyDescent="0.25">
      <c r="A326" s="1"/>
      <c r="B326" s="1"/>
      <c r="C326" s="1"/>
      <c r="D326" s="1"/>
      <c r="E326" s="1"/>
      <c r="F326" s="1"/>
      <c r="G326" s="1"/>
      <c r="H326" s="1"/>
      <c r="I326" s="1"/>
      <c r="J326" s="1"/>
    </row>
    <row r="327" spans="1:10" x14ac:dyDescent="0.25">
      <c r="A327" s="1"/>
      <c r="B327" s="1"/>
      <c r="C327" s="1"/>
      <c r="D327" s="1"/>
      <c r="E327" s="1"/>
      <c r="F327" s="1"/>
      <c r="G327" s="1"/>
      <c r="H327" s="1"/>
      <c r="I327" s="1"/>
      <c r="J327" s="1"/>
    </row>
    <row r="328" spans="1:10" x14ac:dyDescent="0.25">
      <c r="A328" s="1"/>
      <c r="B328" s="1"/>
      <c r="C328" s="1"/>
      <c r="D328" s="1"/>
      <c r="E328" s="1"/>
      <c r="F328" s="1"/>
      <c r="G328" s="1"/>
      <c r="H328" s="1"/>
      <c r="I328" s="1"/>
      <c r="J328" s="1"/>
    </row>
    <row r="329" spans="1:10" x14ac:dyDescent="0.25">
      <c r="A329" s="1"/>
      <c r="B329" s="1"/>
      <c r="C329" s="1"/>
      <c r="D329" s="1"/>
      <c r="E329" s="1"/>
      <c r="F329" s="1"/>
      <c r="G329" s="1"/>
      <c r="H329" s="1"/>
      <c r="I329" s="1"/>
      <c r="J329" s="1"/>
    </row>
    <row r="330" spans="1:10" x14ac:dyDescent="0.25">
      <c r="A330" s="1"/>
      <c r="B330" s="1"/>
      <c r="C330" s="1"/>
      <c r="D330" s="1"/>
      <c r="E330" s="1"/>
      <c r="F330" s="1"/>
      <c r="G330" s="1"/>
      <c r="H330" s="1"/>
      <c r="I330" s="1"/>
      <c r="J330" s="1"/>
    </row>
    <row r="331" spans="1:10" x14ac:dyDescent="0.25">
      <c r="A331" s="1"/>
      <c r="B331" s="1"/>
      <c r="C331" s="1"/>
      <c r="D331" s="1"/>
      <c r="E331" s="1"/>
      <c r="F331" s="1"/>
      <c r="G331" s="1"/>
      <c r="H331" s="1"/>
      <c r="I331" s="1"/>
      <c r="J331" s="1"/>
    </row>
    <row r="332" spans="1:10" x14ac:dyDescent="0.25">
      <c r="A332" s="1"/>
      <c r="B332" s="1"/>
      <c r="C332" s="1"/>
      <c r="D332" s="1"/>
      <c r="E332" s="1"/>
      <c r="F332" s="1"/>
      <c r="G332" s="1"/>
      <c r="H332" s="1"/>
      <c r="I332" s="1"/>
      <c r="J332" s="1"/>
    </row>
  </sheetData>
  <mergeCells count="208">
    <mergeCell ref="C67:D67"/>
    <mergeCell ref="H67:J67"/>
    <mergeCell ref="A67:B67"/>
    <mergeCell ref="A46:B46"/>
    <mergeCell ref="H46:J46"/>
    <mergeCell ref="C46:D46"/>
    <mergeCell ref="A49:B49"/>
    <mergeCell ref="H49:J49"/>
    <mergeCell ref="C49:D49"/>
    <mergeCell ref="A27:B27"/>
    <mergeCell ref="C27:D27"/>
    <mergeCell ref="H27:J27"/>
    <mergeCell ref="A28:B28"/>
    <mergeCell ref="C28:D28"/>
    <mergeCell ref="H28:J28"/>
    <mergeCell ref="A29:B29"/>
    <mergeCell ref="C29:D29"/>
    <mergeCell ref="H29:J29"/>
    <mergeCell ref="C17:D17"/>
    <mergeCell ref="H17:J17"/>
    <mergeCell ref="C18:D18"/>
    <mergeCell ref="H18:J18"/>
    <mergeCell ref="A15:B19"/>
    <mergeCell ref="C19:D19"/>
    <mergeCell ref="H19:J19"/>
    <mergeCell ref="A13:H13"/>
    <mergeCell ref="I13:J13"/>
    <mergeCell ref="A81:D81"/>
    <mergeCell ref="E81:F81"/>
    <mergeCell ref="G81:J81"/>
    <mergeCell ref="A83:H83"/>
    <mergeCell ref="I83:J83"/>
    <mergeCell ref="A84:J84"/>
    <mergeCell ref="A85:J85"/>
    <mergeCell ref="A76:J76"/>
    <mergeCell ref="A77:H77"/>
    <mergeCell ref="I77:J77"/>
    <mergeCell ref="A78:D78"/>
    <mergeCell ref="E78:F78"/>
    <mergeCell ref="G78:J78"/>
    <mergeCell ref="A79:D79"/>
    <mergeCell ref="E79:F79"/>
    <mergeCell ref="G79:J79"/>
    <mergeCell ref="A80:D80"/>
    <mergeCell ref="E80:F80"/>
    <mergeCell ref="G80:J80"/>
    <mergeCell ref="A2:B4"/>
    <mergeCell ref="I2:J4"/>
    <mergeCell ref="C3:H3"/>
    <mergeCell ref="C4:D4"/>
    <mergeCell ref="F4:H4"/>
    <mergeCell ref="C2:H2"/>
    <mergeCell ref="A6:C6"/>
    <mergeCell ref="D6:E6"/>
    <mergeCell ref="F6:H6"/>
    <mergeCell ref="I6:J6"/>
    <mergeCell ref="A30:B31"/>
    <mergeCell ref="C30:D31"/>
    <mergeCell ref="E30:E31"/>
    <mergeCell ref="A7:J7"/>
    <mergeCell ref="A8:J9"/>
    <mergeCell ref="A10:D10"/>
    <mergeCell ref="E10:J10"/>
    <mergeCell ref="A11:B11"/>
    <mergeCell ref="C11:D11"/>
    <mergeCell ref="H11:J11"/>
    <mergeCell ref="A12:H12"/>
    <mergeCell ref="E14:H14"/>
    <mergeCell ref="I14:J14"/>
    <mergeCell ref="A14:D14"/>
    <mergeCell ref="C16:D16"/>
    <mergeCell ref="H16:J16"/>
    <mergeCell ref="H26:J26"/>
    <mergeCell ref="C15:D15"/>
    <mergeCell ref="H15:J15"/>
    <mergeCell ref="A26:B26"/>
    <mergeCell ref="F30:F31"/>
    <mergeCell ref="G30:G31"/>
    <mergeCell ref="H30:J31"/>
    <mergeCell ref="A23:D23"/>
    <mergeCell ref="A44:B44"/>
    <mergeCell ref="C44:D44"/>
    <mergeCell ref="H44:J44"/>
    <mergeCell ref="A32:B32"/>
    <mergeCell ref="A33:B33"/>
    <mergeCell ref="A34:B34"/>
    <mergeCell ref="A35:B35"/>
    <mergeCell ref="C32:D32"/>
    <mergeCell ref="C33:D33"/>
    <mergeCell ref="C34:D34"/>
    <mergeCell ref="C35:D35"/>
    <mergeCell ref="H32:J32"/>
    <mergeCell ref="H33:J33"/>
    <mergeCell ref="H34:J34"/>
    <mergeCell ref="H35:J35"/>
    <mergeCell ref="A38:H38"/>
    <mergeCell ref="A48:B48"/>
    <mergeCell ref="A50:B50"/>
    <mergeCell ref="A60:B60"/>
    <mergeCell ref="C48:D48"/>
    <mergeCell ref="C50:D50"/>
    <mergeCell ref="C60:D60"/>
    <mergeCell ref="H48:J48"/>
    <mergeCell ref="H50:J50"/>
    <mergeCell ref="H60:J60"/>
    <mergeCell ref="A51:B51"/>
    <mergeCell ref="A52:B52"/>
    <mergeCell ref="A53:B53"/>
    <mergeCell ref="A56:B56"/>
    <mergeCell ref="A57:B57"/>
    <mergeCell ref="A58:B58"/>
    <mergeCell ref="A59:B59"/>
    <mergeCell ref="C51:D51"/>
    <mergeCell ref="C52:D52"/>
    <mergeCell ref="H51:J51"/>
    <mergeCell ref="A36:B37"/>
    <mergeCell ref="C36:D37"/>
    <mergeCell ref="C20:D20"/>
    <mergeCell ref="H20:J20"/>
    <mergeCell ref="A20:B22"/>
    <mergeCell ref="C22:D22"/>
    <mergeCell ref="H22:J22"/>
    <mergeCell ref="E47:H47"/>
    <mergeCell ref="I47:J47"/>
    <mergeCell ref="A47:D47"/>
    <mergeCell ref="A45:B45"/>
    <mergeCell ref="C45:D45"/>
    <mergeCell ref="H45:J45"/>
    <mergeCell ref="A42:D42"/>
    <mergeCell ref="E42:H42"/>
    <mergeCell ref="I42:J42"/>
    <mergeCell ref="A43:B43"/>
    <mergeCell ref="C43:D43"/>
    <mergeCell ref="H43:J43"/>
    <mergeCell ref="E23:H23"/>
    <mergeCell ref="I23:J23"/>
    <mergeCell ref="A24:B24"/>
    <mergeCell ref="A25:B25"/>
    <mergeCell ref="C25:D25"/>
    <mergeCell ref="C21:D21"/>
    <mergeCell ref="C24:D24"/>
    <mergeCell ref="H21:J21"/>
    <mergeCell ref="H24:J24"/>
    <mergeCell ref="C26:D26"/>
    <mergeCell ref="E36:E37"/>
    <mergeCell ref="F36:F37"/>
    <mergeCell ref="G36:G37"/>
    <mergeCell ref="H36:J37"/>
    <mergeCell ref="H25:J25"/>
    <mergeCell ref="A40:B41"/>
    <mergeCell ref="C40:D41"/>
    <mergeCell ref="E40:E41"/>
    <mergeCell ref="F40:F41"/>
    <mergeCell ref="G40:G41"/>
    <mergeCell ref="H40:J41"/>
    <mergeCell ref="A39:D39"/>
    <mergeCell ref="E39:H39"/>
    <mergeCell ref="I39:J39"/>
    <mergeCell ref="H52:J52"/>
    <mergeCell ref="H53:J53"/>
    <mergeCell ref="H56:J56"/>
    <mergeCell ref="H57:J57"/>
    <mergeCell ref="H58:J58"/>
    <mergeCell ref="C53:D53"/>
    <mergeCell ref="C56:D56"/>
    <mergeCell ref="C57:D57"/>
    <mergeCell ref="C58:D58"/>
    <mergeCell ref="A62:B64"/>
    <mergeCell ref="C62:D64"/>
    <mergeCell ref="E62:E64"/>
    <mergeCell ref="H59:J59"/>
    <mergeCell ref="A54:B55"/>
    <mergeCell ref="C54:D55"/>
    <mergeCell ref="E54:E55"/>
    <mergeCell ref="F54:F55"/>
    <mergeCell ref="G54:G55"/>
    <mergeCell ref="H54:J55"/>
    <mergeCell ref="F62:F64"/>
    <mergeCell ref="G62:G64"/>
    <mergeCell ref="H62:J64"/>
    <mergeCell ref="C59:D59"/>
    <mergeCell ref="A61:D61"/>
    <mergeCell ref="E61:H61"/>
    <mergeCell ref="I61:J61"/>
    <mergeCell ref="H65:J65"/>
    <mergeCell ref="H66:J66"/>
    <mergeCell ref="C65:D65"/>
    <mergeCell ref="C66:D66"/>
    <mergeCell ref="A65:B65"/>
    <mergeCell ref="A66:B66"/>
    <mergeCell ref="A68:B70"/>
    <mergeCell ref="C68:D70"/>
    <mergeCell ref="E68:E70"/>
    <mergeCell ref="F68:F70"/>
    <mergeCell ref="G68:G70"/>
    <mergeCell ref="H68:J70"/>
    <mergeCell ref="A71:B73"/>
    <mergeCell ref="C71:D73"/>
    <mergeCell ref="E71:E73"/>
    <mergeCell ref="F71:F73"/>
    <mergeCell ref="G71:G73"/>
    <mergeCell ref="H71:J73"/>
    <mergeCell ref="A74:D74"/>
    <mergeCell ref="E74:G74"/>
    <mergeCell ref="A75:B75"/>
    <mergeCell ref="H75:J75"/>
    <mergeCell ref="C75:D75"/>
    <mergeCell ref="I74:J74"/>
  </mergeCells>
  <phoneticPr fontId="11" type="noConversion"/>
  <pageMargins left="0.7" right="0.7" top="0.75" bottom="0.75" header="0.3" footer="0.3"/>
  <pageSetup paperSize="5" scale="85"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Formato Evaluación x Depen</vt:lpstr>
    </vt:vector>
  </TitlesOfParts>
  <Company>Wi-Black Corp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Hola</dc:creator>
  <cp:lastModifiedBy>Oficina de Control Interno</cp:lastModifiedBy>
  <cp:lastPrinted>2022-03-11T21:29:01Z</cp:lastPrinted>
  <dcterms:created xsi:type="dcterms:W3CDTF">2021-03-12T16:59:56Z</dcterms:created>
  <dcterms:modified xsi:type="dcterms:W3CDTF">2023-02-27T22:22:20Z</dcterms:modified>
</cp:coreProperties>
</file>