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3.xml" ContentType="application/vnd.ms-excel.person+xml"/>
  <Override PartName="/xl/persons/person.xml" ContentType="application/vnd.ms-excel.person+xml"/>
  <Override PartName="/xl/persons/person2.xml" ContentType="application/vnd.ms-excel.person+xml"/>
  <Override PartName="/xl/persons/person7.xml" ContentType="application/vnd.ms-excel.person+xml"/>
  <Override PartName="/xl/persons/person6.xml" ContentType="application/vnd.ms-excel.person+xml"/>
  <Override PartName="/xl/persons/person1.xml" ContentType="application/vnd.ms-excel.person+xml"/>
  <Override PartName="/xl/persons/person5.xml" ContentType="application/vnd.ms-excel.person+xml"/>
  <Override PartName="/xl/persons/person0.xml" ContentType="application/vnd.ms-excel.person+xml"/>
  <Override PartName="/xl/persons/person8.xml" ContentType="application/vnd.ms-excel.person+xml"/>
  <Override PartName="/xl/persons/person4.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defaultThemeVersion="124226"/>
  <mc:AlternateContent xmlns:mc="http://schemas.openxmlformats.org/markup-compatibility/2006">
    <mc:Choice Requires="x15">
      <x15ac:absPath xmlns:x15ac="http://schemas.microsoft.com/office/spreadsheetml/2010/11/ac" url="C:\Users\csuarez\AppData\Local\Microsoft\Windows\INetCache\Content.Outlook\ATV8T8ED\"/>
    </mc:Choice>
  </mc:AlternateContent>
  <xr:revisionPtr revIDLastSave="0" documentId="13_ncr:1_{59A7B254-B097-411F-808C-DA94BFD5B7C4}" xr6:coauthVersionLast="47" xr6:coauthVersionMax="47" xr10:uidLastSave="{00000000-0000-0000-0000-000000000000}"/>
  <bookViews>
    <workbookView xWindow="-120" yWindow="-120" windowWidth="29040" windowHeight="15840" tabRatio="384" xr2:uid="{00000000-000D-0000-FFFF-FFFF00000000}"/>
  </bookViews>
  <sheets>
    <sheet name="PAAC 2022" sheetId="1" r:id="rId1"/>
    <sheet name="Hoja2" sheetId="2" state="hidden" r:id="rId2"/>
    <sheet name="Hoja3" sheetId="3" state="hidden" r:id="rId3"/>
  </sheets>
  <definedNames>
    <definedName name="_xlnm._FilterDatabase" localSheetId="0" hidden="1">'PAAC 2022'!$A$10:$AE$71</definedName>
  </definedNames>
  <calcPr calcId="191029"/>
</workbook>
</file>

<file path=xl/calcChain.xml><?xml version="1.0" encoding="utf-8"?>
<calcChain xmlns="http://schemas.openxmlformats.org/spreadsheetml/2006/main">
  <c r="E81" i="1" l="1"/>
  <c r="E80" i="1"/>
  <c r="K61" i="1" l="1"/>
  <c r="K44" i="1"/>
  <c r="K43" i="1"/>
  <c r="K67" i="1"/>
  <c r="K66" i="1"/>
  <c r="K57" i="1"/>
  <c r="K40" i="1"/>
  <c r="K24" i="1"/>
  <c r="K17" i="1"/>
  <c r="K18" i="1"/>
  <c r="K33" i="1"/>
  <c r="K34" i="1"/>
  <c r="K70" i="1"/>
  <c r="K60" i="1"/>
  <c r="K59" i="1"/>
  <c r="K39" i="1"/>
  <c r="K36" i="1"/>
  <c r="K35" i="1"/>
  <c r="K23" i="1"/>
  <c r="K71" i="1" l="1"/>
  <c r="I85" i="1" s="1"/>
  <c r="K47" i="1"/>
  <c r="K45" i="1"/>
  <c r="K20" i="1" l="1"/>
  <c r="K19" i="1"/>
  <c r="K27" i="1" l="1"/>
  <c r="K14" i="1"/>
  <c r="K41" i="1"/>
  <c r="K64" i="1"/>
  <c r="K30" i="1"/>
  <c r="K29" i="1"/>
  <c r="K28" i="1"/>
  <c r="K26" i="1"/>
  <c r="K25" i="1"/>
  <c r="K69" i="1" l="1"/>
  <c r="K68" i="1"/>
  <c r="K63" i="1"/>
  <c r="K53" i="1"/>
  <c r="K52" i="1"/>
  <c r="K51" i="1"/>
  <c r="K38" i="1"/>
  <c r="K62" i="1"/>
  <c r="E82" i="1" l="1"/>
  <c r="E83" i="1"/>
  <c r="E84" i="1"/>
  <c r="E85" i="1"/>
  <c r="E86" i="1" l="1"/>
  <c r="K12" i="1" l="1"/>
  <c r="K16" i="1"/>
  <c r="K46" i="1" l="1"/>
  <c r="K21" i="1"/>
  <c r="I81" i="1" s="1"/>
  <c r="K65" i="1" l="1"/>
  <c r="I84" i="1" s="1"/>
  <c r="K37" i="1" l="1"/>
  <c r="K31" i="1"/>
  <c r="K50" i="1"/>
  <c r="K48" i="1"/>
  <c r="I83" i="1" l="1"/>
  <c r="K22" i="1"/>
  <c r="I82" i="1" s="1"/>
  <c r="K15" i="1"/>
  <c r="I80" i="1" s="1"/>
  <c r="I86" i="1" s="1"/>
  <c r="N82" i="1" l="1"/>
  <c r="N83" i="1" l="1"/>
  <c r="N80" i="1"/>
  <c r="N81" i="1"/>
  <c r="N85" i="1"/>
  <c r="N86" i="1" l="1"/>
  <c r="N84" i="1"/>
</calcChain>
</file>

<file path=xl/sharedStrings.xml><?xml version="1.0" encoding="utf-8"?>
<sst xmlns="http://schemas.openxmlformats.org/spreadsheetml/2006/main" count="667" uniqueCount="420">
  <si>
    <t>FORMATO</t>
  </si>
  <si>
    <t>SEGUIMIENTO AL PLAN ANTICORRUPCIÓN Y DE ATENCIÓN AL CIUDADANO</t>
  </si>
  <si>
    <t>Código: AG-FT-09</t>
  </si>
  <si>
    <t>Versión: 4</t>
  </si>
  <si>
    <t>Fecha: 23/09/2021</t>
  </si>
  <si>
    <r>
      <t xml:space="preserve">Entidad: </t>
    </r>
    <r>
      <rPr>
        <b/>
        <u/>
        <sz val="12"/>
        <color theme="1"/>
        <rFont val="Calibri"/>
        <family val="2"/>
        <scheme val="minor"/>
      </rPr>
      <t>Corporación Autónoma Regional del Atlántico</t>
    </r>
  </si>
  <si>
    <t>Vigencia: 2022</t>
  </si>
  <si>
    <t>SEGUIMIENTO OFICINA DE CONTROL INTERNO</t>
  </si>
  <si>
    <t>COMPONENTES</t>
  </si>
  <si>
    <t>SUBCOMPONENTES</t>
  </si>
  <si>
    <t>ACTIVIDADES PROGRAMADAS</t>
  </si>
  <si>
    <t xml:space="preserve"> Avance a Corte de 30 de Abril</t>
  </si>
  <si>
    <t xml:space="preserve"> Avance a Corte de 31 de Agosto</t>
  </si>
  <si>
    <t xml:space="preserve"> Avance a Corte de 31 de Diciembre</t>
  </si>
  <si>
    <t>FECHA PROGRAMADA DE LA ACTIVIDAD</t>
  </si>
  <si>
    <t>RESPONSABLE</t>
  </si>
  <si>
    <t>SEGUIMIENTO OCI</t>
  </si>
  <si>
    <t>ESTADO DE LA ACTIVIDAD</t>
  </si>
  <si>
    <t>ACTIVIDADES CUMPLIDAS</t>
  </si>
  <si>
    <t>%</t>
  </si>
  <si>
    <t xml:space="preserve">ACTIVIDADES CUMPLIDAS </t>
  </si>
  <si>
    <t>% ACUMULADO</t>
  </si>
  <si>
    <t>A corte de abril 2022</t>
  </si>
  <si>
    <t>A corte de agosto 2022</t>
  </si>
  <si>
    <r>
      <rPr>
        <b/>
        <sz val="11"/>
        <color theme="1"/>
        <rFont val="Calibri"/>
        <family val="2"/>
        <scheme val="minor"/>
      </rPr>
      <t>1. Gestión del Riesgo de Corrupción – Mapa de Riesgos de Corrupción.</t>
    </r>
    <r>
      <rPr>
        <sz val="11"/>
        <color theme="1"/>
        <rFont val="Calibri"/>
        <family val="2"/>
        <scheme val="minor"/>
      </rPr>
      <t xml:space="preserve">
</t>
    </r>
  </si>
  <si>
    <r>
      <rPr>
        <b/>
        <sz val="11"/>
        <color theme="1"/>
        <rFont val="Calibri"/>
        <family val="2"/>
        <scheme val="minor"/>
      </rPr>
      <t>Subcomponente 1:</t>
    </r>
    <r>
      <rPr>
        <sz val="11"/>
        <color theme="1"/>
        <rFont val="Calibri"/>
        <family val="2"/>
        <scheme val="minor"/>
      </rPr>
      <t xml:space="preserve">
Política de Administración de Riesgos:</t>
    </r>
  </si>
  <si>
    <t>1.1.</t>
  </si>
  <si>
    <t>Continua con la adopción de la Guía para la Gestión de Riesgos de la Corporación Autonoma regional del Atlántico (C.R.A.) como herramienta estrategica de gestión que permite anticipar y responder de manera oportuna a la materialización de los riesgos identificados en la matriz, contribuyendo al cumplimiento de los objetivos misionales y la optimización del sistema.</t>
  </si>
  <si>
    <t>Las jornadas de reinducción periódica sobre la Guía de Gestión de Riesgos de la Corporación Autonoma Regional del Atlántico (C.R.A.), está proyectada para la última semana de mayo o primera semana de junio de la presente vigencia según el cronograma de capacitaciones de la Corporación y disponibilidad de espacios para realizar la actividad.</t>
  </si>
  <si>
    <t>Se realizó reinducción a los supervisores de contrato de la Corporación Autonoma Regional del Atlántico sobre los requisitos de las Normas ISO 9001:2015, ISO 14001:2015 e ISO 45001:2018 y estructura básica del SGI (Políticas del SGI, Caracterización; Procedimientos, Formatos, Mapas de Riesgos de Gestión y Corrupción, Cuadro de indicadores y Normogramas). También en el diplomado de Gestión Documental se realizó una jornada a funcionarios y contratistas sobre los riesgos de corrupcción en la Gestión Documental y Archivo, a través del analisis del Mapa de Riesgos de Corrupción y Guía para la Gestión de Riesgos.</t>
  </si>
  <si>
    <t>Durante toda la Vigencia</t>
  </si>
  <si>
    <t>Profesional especializado SGI</t>
  </si>
  <si>
    <t>La OCI evidenció la existencia del la Guía para la Gestión de Riesgos en la Intranet</t>
  </si>
  <si>
    <t>La OCI evidencío la ejecución de la actividad cumplida</t>
  </si>
  <si>
    <t>Cerrada</t>
  </si>
  <si>
    <t>En Curso</t>
  </si>
  <si>
    <r>
      <rPr>
        <b/>
        <sz val="11"/>
        <color theme="1"/>
        <rFont val="Calibri"/>
        <family val="2"/>
        <scheme val="minor"/>
      </rPr>
      <t>Subcomponente 2:</t>
    </r>
    <r>
      <rPr>
        <sz val="11"/>
        <color theme="1"/>
        <rFont val="Calibri"/>
        <family val="2"/>
        <scheme val="minor"/>
      </rPr>
      <t xml:space="preserve"> Construcción del Mapa de Riesgos de Corrupción:</t>
    </r>
  </si>
  <si>
    <t>2.1.</t>
  </si>
  <si>
    <t>Actualizar el Mapa de Riesgos de Corrupción de la Corporación Autonoma Regional del Atlántico (C.R.A.), según la Guía para la Gestión de Riesgos (GM-GI-01), incluyendo los contextos necesarios para determinar factores externos e internos.</t>
  </si>
  <si>
    <t>Se realizaron jornadas de trabajo para revisar los mapas de riesgos en cada uno de los procesos con los líderes de proceso y sus equipos de trabajo, los procesos que hasta el momento han participado en las mesas de trabajo son: Gestión del Mejoramiento, Control de Gestión, Gestión de Infraestructura, Planeación del Desarrollo Sostenible, Educación Ambiental, Gestión Documental y Manejo, Control y Seguimiento Ambiental.</t>
  </si>
  <si>
    <t>Se realizaron jornadas de trabajo para revisar los mapas de riesgos en cada uno de los procesos con los líderes de proceso y sus equipos de trabajo, los procesos que participaron en las mesas de trabajo durante los meses de mayo a agosto son: Planeación Estratégica, Gestión de Proyectos Ambientales, Adquisición de Bienes y Servicios, Gestión Financiera, Gestión Humana, Gestión de Sistemas, Soporte Jurídico y Auditorías de Gestión.</t>
  </si>
  <si>
    <t xml:space="preserve"> Líderes de Procesos / Profesional especializado SGI</t>
  </si>
  <si>
    <t>La OCI evidencío que a la fecha, se actualizaron 4 procesos de los 15,pero los ajustes fueron en los inductores de riesgos de gestión y no de corrupción. Los procesos fueron:
Educación Ambiental, Gestión Humana, Infraestructura y MCSA.</t>
  </si>
  <si>
    <t>2.2</t>
  </si>
  <si>
    <t>Aprobar la actualización del Mapa de Riesgos de Corrupción de la Corporación Autonoma Regional del Atlántico (C.R.A.) en Comité Institucional de Gestión y Desempeño</t>
  </si>
  <si>
    <t>La convocatoria del Comité Institucional de Gestión y Desempeño está proyectada a realizarse en su corte períodico semestral en caso de que se realice una actualización del mapa de Riesgo de Corrupción de la Corporación Autonoma Regional del Atlántico (C.R.A.)</t>
  </si>
  <si>
    <t>Se ha realizado Comités Institucional de Gestión y Desempeño en dón de se ha revisado y aprobado actualizaciones de los mapas de riesgos de gestión y de corrupcción en aquellos procesos que han cosiderado realizar ajustes en las causas y en los controles de los riesgos.</t>
  </si>
  <si>
    <t xml:space="preserve">Comité Institucional de Gestión y Desempeño / Líderes de Proceso </t>
  </si>
  <si>
    <r>
      <t xml:space="preserve">
</t>
    </r>
    <r>
      <rPr>
        <b/>
        <sz val="11"/>
        <color theme="1"/>
        <rFont val="Calibri"/>
        <family val="2"/>
        <scheme val="minor"/>
      </rPr>
      <t xml:space="preserve">Subcomponente 3: </t>
    </r>
    <r>
      <rPr>
        <sz val="11"/>
        <color theme="1"/>
        <rFont val="Calibri"/>
        <family val="2"/>
        <scheme val="minor"/>
      </rPr>
      <t xml:space="preserve">
Consulta y Divulgación:</t>
    </r>
  </si>
  <si>
    <t>3.1.</t>
  </si>
  <si>
    <t>Diseñar e implementar una estrategia de comunicación para la socialización del Mapa de Riesgos de Corrupción de la Corporación Autonoma Regional del Atlántico (C.R.A.) para los servidores públicos y contratistas de la Entidad.</t>
  </si>
  <si>
    <t>Se ha diseñado una estrategía de comunicaciones en dónde se socializa el Mapa de Riesgos de Corrupción de la Corporación Autonoma Regional del Atlántico (C.R.A.), por medio de su Flash Informativo. Se tiene proyectado unas actividades para que los servidores públicos y contratistas tengan conciencia ante los riesgos de corrupción que los procesos están expuestos.</t>
  </si>
  <si>
    <t>Se ha realizado publicaciones en las redes internas y externas de la Corporación que invita a los servidores públicos a revisar periodicamente sus mapas de riesgos de gestión y corrupcción correspondiente a sus procesos. También se realizó un taller anticorrupción para servidores públicos y contratistas de la Corporación que se llevó a cabo en el mes de agosto 2022.</t>
  </si>
  <si>
    <t>Profesional especializado SGI / Equipo de Comunicaciones</t>
  </si>
  <si>
    <t>Para el cumplimiento de este componente,  se tiene habilitado una sección en Transparencia y Acceso a la información publica que contiene todo lo relacionada con los seguimiento y publicacion de los PAAC de las vigencias 
https://crautonoma.gov.co/atencion-al-publico/transparencia-y-acceso-a-informacion-publica/planeacion/plan-anticorrupcion-y-atencion-al-ciudadano</t>
  </si>
  <si>
    <t>Profesional especializado SGI / Oficina de Sistemas</t>
  </si>
  <si>
    <t>La OCI evidenció la publicación del PAAC en la página Web de la corporación.</t>
  </si>
  <si>
    <r>
      <rPr>
        <b/>
        <sz val="11"/>
        <color theme="1"/>
        <rFont val="Calibri"/>
        <family val="2"/>
        <scheme val="minor"/>
      </rPr>
      <t>Subcomponente 4:</t>
    </r>
    <r>
      <rPr>
        <sz val="11"/>
        <color theme="1"/>
        <rFont val="Calibri"/>
        <family val="2"/>
        <scheme val="minor"/>
      </rPr>
      <t xml:space="preserve"> Monitoreo y Revisión:</t>
    </r>
  </si>
  <si>
    <t>4.1.</t>
  </si>
  <si>
    <t>Monitorear y revisar el Mapa de Riesgos de Corrupción de la Corporación Autonoma Regional del Atlántico (C.R.A.). En caso de realizar cambios, estos deben ser publicados y divulgados a los servidores públicos y a los contratistas.</t>
  </si>
  <si>
    <t>El monitoreo y la revisión de los mapas de riesgo de corrupción se viene ejecutando a través de las jornadas de trabajo con los líderes de proceso y sus equipos de trabajo, los procesos que hasta el momento han participado en las mesas de trabajo son: Gestión del Mejoramiento, Control de Gestión, Gestión de Infraestructura, Planeación del Desarrollo Sostenible, Educación Ambiental, Gestión Documental y Manejo, Control y Seguimiento Ambiental.</t>
  </si>
  <si>
    <t>El monitoreo y la revisión de los mapas de riesgo de corrupción se viene ejecutando a través de las jornadas de trabajo con los líderes de proceso y sus equipos de trabajo, los procesos que hasta el momento han participado en las mesas de trabajo son: Planeación Estratégica, Gestión de Proyectos Ambientales, Adquisición de Bienes y Servicios, Gestión Financiera, Gestión Humana, Gestión de Sistemas, Soporte Jurídico y Auditorías de Gestión.</t>
  </si>
  <si>
    <t>Profesional especializado SGI / Líderes de Procesos</t>
  </si>
  <si>
    <r>
      <rPr>
        <b/>
        <sz val="11"/>
        <color theme="1"/>
        <rFont val="Calibri"/>
        <family val="2"/>
        <scheme val="minor"/>
      </rPr>
      <t>Subcomponente 5:</t>
    </r>
    <r>
      <rPr>
        <sz val="11"/>
        <color theme="1"/>
        <rFont val="Calibri"/>
        <family val="2"/>
        <scheme val="minor"/>
      </rPr>
      <t xml:space="preserve"> Seguimiento:</t>
    </r>
  </si>
  <si>
    <t xml:space="preserve">5.1.  </t>
  </si>
  <si>
    <t>Hacer seguimiento a la aplicación de los controles del Mapa de Riesgos de Corrupción.</t>
  </si>
  <si>
    <t>A la fecha del presente seguimiento no se ha ejecutado dicha actividad</t>
  </si>
  <si>
    <t>La actividad esta en proceso de ejecución según lo establecido en cronograma de la OCI</t>
  </si>
  <si>
    <t xml:space="preserve">      31/12/2022             </t>
  </si>
  <si>
    <t>Oficina de Control Interno</t>
  </si>
  <si>
    <t>Se tiene programado para el transcurso del año</t>
  </si>
  <si>
    <t>5.2.</t>
  </si>
  <si>
    <t>Incluir seguimiento  a los controles del Mapa de Riesgos de Corrupción en procesos de auditoría interna.</t>
  </si>
  <si>
    <t>De acuerdo al Cronograma de Auditoria (SGI), se tiene proyectado la realización de la auditoria interna periodica, para el mes de julio de la presente vigencia. 
Se tiene programada Auditorias de Gestión (Control Interno) para el mes de septiembre de la presente vigencia.</t>
  </si>
  <si>
    <t>La OCI tiene programada Auditoria de Gestión (Control Interno) para el mes de noviembre de la presente vigencia, en la cual se realizará seguimiento a los controles que se toman frente a los riesgos de corrupción.
Se realizó Auditoria Interna de la Vigencia 2022 desde el 01 hasta el 12 de agosto, por parte del área del SGI</t>
  </si>
  <si>
    <t>Según lo establecido en el programa de auditoría y cronograma de actividades.</t>
  </si>
  <si>
    <t>Oficina de Control Interno / Profesional especializado SGI</t>
  </si>
  <si>
    <t>2. Racionalización de Trámites</t>
  </si>
  <si>
    <r>
      <rPr>
        <b/>
        <sz val="11"/>
        <color theme="1"/>
        <rFont val="Calibri"/>
        <family val="2"/>
        <scheme val="minor"/>
      </rPr>
      <t xml:space="preserve">1.  Nombre del Tramite, Proceso o Procedimiento: </t>
    </r>
    <r>
      <rPr>
        <sz val="11"/>
        <color theme="1"/>
        <rFont val="Calibri"/>
        <family val="2"/>
        <scheme val="minor"/>
      </rPr>
      <t xml:space="preserve">Trámites de otorgamiento y modificación de Licencias, y Denuncias por afectación ambiental:
</t>
    </r>
    <r>
      <rPr>
        <b/>
        <sz val="11"/>
        <color theme="1"/>
        <rFont val="Calibri"/>
        <family val="2"/>
        <scheme val="minor"/>
      </rPr>
      <t>Descripción de la Mejora a realizar:</t>
    </r>
    <r>
      <rPr>
        <sz val="11"/>
        <color theme="1"/>
        <rFont val="Calibri"/>
        <family val="2"/>
        <scheme val="minor"/>
      </rPr>
      <t xml:space="preserve">  Implementación del aplicativo VITAL (Sujeto a lcronograma que establezca el Gobierno) para los trámites de Licencias Ambientales, Modificación de Licencias Ambientales y Denuncias por afectación ambiental.</t>
    </r>
  </si>
  <si>
    <t>Con el apoyo del área de Sistemas de la CRA, se adelantaron 15 sesiones de capacitación dirigidas al equipo de trabajo técnico-jurídico de la Subdirección de Gestión Ambiental, con el fin de fortalecer los conocimientos sobre la paremetrización y operación del aplicativo VITAL.  Las jornadas de formación se adelantaron los día 7, 9, 14, 15, 16, 17, 21, 22, 23, 24 y 25 de febrero y 7 y 8 de marzo de la presente anualidad.</t>
  </si>
  <si>
    <t>Con el apoyo del área de Sistemas de la CRA, se capacitaron 24 profesionales en 15 sesiones de capacitación dirigidas al equipo de trabajo técnico-jurídico, con el fin de fortalecer los conocimientos sobre la paremetrización y operación del aplicativo VITAL.  
Se realizó la solicitud de los usuarios de VITAL y SILAMC al Ministerio y la crearon de los usuarios internos de la Corporación en el sistema SILAMC. 
Los flujos de los diferentes trámites se encuentran revisados y en proceso de parametrización en el sistema SILAMC.</t>
  </si>
  <si>
    <t xml:space="preserve">Inicia : 1/01/2022
Finaliza: 30/12/2022
</t>
  </si>
  <si>
    <t>Subdirección de Gestión Ambiental</t>
  </si>
  <si>
    <r>
      <t xml:space="preserve">
</t>
    </r>
    <r>
      <rPr>
        <b/>
        <sz val="11"/>
        <color theme="1"/>
        <rFont val="Calibri"/>
        <family val="2"/>
        <scheme val="minor"/>
      </rPr>
      <t xml:space="preserve">2. Nombre del Tramite, Proceso o Procedimiento: </t>
    </r>
    <r>
      <rPr>
        <sz val="11"/>
        <color theme="1"/>
        <rFont val="Calibri"/>
        <family val="2"/>
        <scheme val="minor"/>
      </rPr>
      <t xml:space="preserve">Actualización de procedimientos asociados al macroproceso "Manejo, Control y Seguimiento Ambiental":
</t>
    </r>
    <r>
      <rPr>
        <b/>
        <sz val="11"/>
        <color theme="1"/>
        <rFont val="Calibri"/>
        <family val="2"/>
        <scheme val="minor"/>
      </rPr>
      <t xml:space="preserve">Descripción de la Mejora a realizar:
</t>
    </r>
    <r>
      <rPr>
        <sz val="11"/>
        <color theme="1"/>
        <rFont val="Calibri"/>
        <family val="2"/>
        <scheme val="minor"/>
      </rPr>
      <t>Actualización de procedimientos  asociados al macroproceso "Manejo, Control y Seguimiento Ambiental" según cambios en la normatividad ambiental vigente.
Elaboración de instructivos para la solicitud de trámites ambientales ante la Corporación Autónoma Regional del Atlánticio</t>
    </r>
  </si>
  <si>
    <t>En cumplimiento al plan de trabajo establecido en el marco de la estrategia Coordinar, liderada por Minambiente, se elaboraron las listas de verificación de requisitos por trámite ambiental e instructivos para solicitud, dirigidos a los usuarios de la entidad.</t>
  </si>
  <si>
    <t xml:space="preserve">En cumplimiento al plan de trabajo establecido en el marco de la estrategia Coordinar, liderada por Minambiente, se elaboraron las listas de verificación de requisitos por trámite ambiental e instructivos para solicitud, dirigidos a los usuarios de la entidad.
Se encuentran en revisión  los procedimientos:  MC-PR-01 Licencia Ambiental  y  MC-PR-02 Permisos Ambientales , con el proposito de  realizar las modificaciones en los casos que sea necesario. </t>
  </si>
  <si>
    <t>Se evidenció el cumplimiento de la actividad. En la Intranet se encuentran los respectivos procedimientos publicados.</t>
  </si>
  <si>
    <r>
      <t xml:space="preserve">
</t>
    </r>
    <r>
      <rPr>
        <b/>
        <sz val="11"/>
        <color theme="1"/>
        <rFont val="Calibri"/>
        <family val="2"/>
        <scheme val="minor"/>
      </rPr>
      <t xml:space="preserve">3. Nombre del Tramite, Proceso o Procedimiento: </t>
    </r>
    <r>
      <rPr>
        <sz val="11"/>
        <color theme="1"/>
        <rFont val="Calibri"/>
        <family val="2"/>
        <scheme val="minor"/>
      </rPr>
      <t xml:space="preserve">Trámites de permisos para el uso y aprovechamiento de recursos naturales:
</t>
    </r>
    <r>
      <rPr>
        <b/>
        <sz val="11"/>
        <color theme="1"/>
        <rFont val="Calibri"/>
        <family val="2"/>
        <scheme val="minor"/>
      </rPr>
      <t>Descripción de las Mejoras a realizar:</t>
    </r>
    <r>
      <rPr>
        <sz val="11"/>
        <color theme="1"/>
        <rFont val="Calibri"/>
        <family val="2"/>
        <scheme val="minor"/>
      </rPr>
      <t xml:space="preserve">
-Priorización de trámite de evaluación ambiental para la aplicación de visitas no presenciales guiadas, soportadas en el uso de tecnologías.
-Formulación del protocolo para realización de visitas virtuales guiadas  soportadas en el uso de tecnologías e inclusion del mismo en el sistema integrado de gestion.
</t>
    </r>
  </si>
  <si>
    <t>Se elaboró el protoloco  para realización de visitas virtuales guiadas  soportadas en el uso de tecnologías e inclusion del mismo en el sistema integrado de gestion, documento en proceso de revisión y VB por parte del Comité de Calidad para su incorporación a la documentación del SGI.</t>
  </si>
  <si>
    <t>Se elaboró el protoloco  para realización de visitas virtuales guiadas  soportadas en el uso de tecnologías e inclusion del mismo en el sistema integrado de gestion, documento aprobado en el SIG bajo el código MC-GI-01  Guía para Visita de Verificación Apoyada en TIC´S v1, lo que permite al Coordinador de Evaluación Ambiental determinar la aplicación de esta metodología según sea el caso particular de cada trámite.</t>
  </si>
  <si>
    <t>Se evidenció el cumplimiento de la actividad. En la Intranet se encuentra el respectivo procedimiento publicado.</t>
  </si>
  <si>
    <t>3. Rendición de cuentas</t>
  </si>
  <si>
    <r>
      <t xml:space="preserve">Subcomponente 0. </t>
    </r>
    <r>
      <rPr>
        <sz val="11"/>
        <color theme="1"/>
        <rFont val="Calibri"/>
        <family val="2"/>
        <scheme val="minor"/>
      </rPr>
      <t>Elaboración de la Estrategia Anual de Rendición de Cuentas:</t>
    </r>
  </si>
  <si>
    <t xml:space="preserve">  0.1. </t>
  </si>
  <si>
    <t>Elaborar un informe individual de rendición de cuentas con corte a 31 de diciembre de 2021 y publicarlo en la página web en la sección “Transparencia y acceso a la información” bajo los lineamientos del Sistema de Rendición de Cuentas para el Acuerdo de Paz (SIRCAP) a cargo del Departamento Administrativo de la Función Pública.</t>
  </si>
  <si>
    <t xml:space="preserve">Secretaría General /         Gestión de Sistemas </t>
  </si>
  <si>
    <t>Se evidenció en página web de la corporación la publicación del video de la Rendición de Cuentas</t>
  </si>
  <si>
    <r>
      <rPr>
        <b/>
        <sz val="11"/>
        <color theme="1"/>
        <rFont val="Calibri"/>
        <family val="2"/>
        <scheme val="minor"/>
      </rPr>
      <t>Subcomponente 1.</t>
    </r>
    <r>
      <rPr>
        <sz val="11"/>
        <color theme="1"/>
        <rFont val="Calibri"/>
        <family val="2"/>
        <scheme val="minor"/>
      </rPr>
      <t xml:space="preserve"> Información de calidad y en lenguaje comprensible</t>
    </r>
  </si>
  <si>
    <t xml:space="preserve">Generar datos, informes de gestión, publicaciones o notas en relación a los avances y logros alcanzados por la Corporación Autonóma Regional del Atlántico (C.R.A.), durante la vigencia. </t>
  </si>
  <si>
    <t>Con el apoyo del equipo de Comunicaciones, permanente se ha estado publicando los avances y logros de la Gestión Ambiental de la Entidad
https://crautonoma.gov.co/prensa/noticias</t>
  </si>
  <si>
    <t>Durante Toda la Vigencia</t>
  </si>
  <si>
    <t>Secretaría General /         Gestión de Sistemas /                       Oficina de Comunicaciones</t>
  </si>
  <si>
    <t>Permanentemente por los diferentes medio de comunicación establecido, se muestra a la comunidad, la gestión que viene desarrollando la corporación.</t>
  </si>
  <si>
    <t xml:space="preserve">1.2. </t>
  </si>
  <si>
    <t>Analizar visitas y consultas en página web  (ENCUESTA DE PARTICIPACIÓN ACTIVA PARA LA CONSTRUCCIÓN DEL PAAC) encuesta , redes sociales y canales de primer contacto para conocer necesidades de información e incluir información priorizada en temas mínimos para la rendición de cuentas.</t>
  </si>
  <si>
    <t>En la página web de la Corporación Autonoma Regional del Atlántico se encuentra un link en donde se invita a la participación activa para la constriucción del PAAC                              https://www.crautonoma.gov.co/atencion-al-publico/transparencia-y-acceso-a-informacion-publica/planeacion/participacion-activa-para-la-construccion-del-plan-de-anticorrupcion-y-de-atencion-al-ciudadano-vigencia-2022</t>
  </si>
  <si>
    <t>En la página web de la Entidad, en la sección noticias, se encuentra por cada tema tratado el número de vistas que tiene el mismo, lo cual hace que mejore el proceso de canales de primer contacto con los usuarios.</t>
  </si>
  <si>
    <t xml:space="preserve">Secretaría General /          Gestión de Sistemas /                       Oficina de Comunicaciones /  Gestión Documental y Archivo </t>
  </si>
  <si>
    <t>En el transcurso del año 2021, se recibieron 9 sugerencias por parte de la comunidad, a traves del link que se encuentra en la página web de la corporación, las cuales, no se encontró evidencia que fueron tenidas en cuenta al momento de elaborar el PAAC 2022.</t>
  </si>
  <si>
    <t xml:space="preserve">1.3. </t>
  </si>
  <si>
    <t>Identificar cumplimiento a Objetivos de Desarrollo Sostenible y garantía de Derechos Humanos en plan de acción institucional de la Corporación Autonóma Regional del Atlántico "Atlántico Sostenible y Resiliente" 2020 - 2023.</t>
  </si>
  <si>
    <t xml:space="preserve">Dado que el Plan de Acción Institucional de la corporación tiene articulado todas las acciones estratégicas que lo contienen  con los ODS, en la cual se registra el indicador asociado a la meta del Objetivo de Desarrollo Sostenible al que se aporta con el desarrollo de las diferentes actividades que integra el PAI 2020 -2023 “Atlántico Sostenible y Resiliente”, por lo tanto, al ser  presentados los informes de Avance, se está evidenciando como la Corporación aporta al cumplimiento de los ODS, brindando insumos para la evaluación de la implementación de la Agenda 2030, según lo establecido en el artículo 2.2.8.6.5.2. del Decreto 1076 de 2015.
Además, es preciso indicar que, el Informe de seguimiento hacia los ODS en el departamento del Atlántico, en el caso reportado en el informe de gestión, es producto del Programa 3.4- Participación para el seguimeinto de ODS municipales del componente ambiental - Proyecto 3.4.2.  Implementar un sistema de seguimiento y monitoreo a escala comunitaria de los Objetivos de Desarrollo Sostenible-ODS en el Departamento del Atlántico, cuya acción estratégica 3.4.2.1. Elaborar una matriz para realizar el seguimiento a los indicadores sociales, económicos y ambientales articulados a los ODS en los municipios del Departamento del Atlántico, tiene como meta, la elaboración de un (1) documento técnico con el informe anual de seguimiento a los ODS de los municipios del Departamento. Está meta se ha venido cumpliendo en las vigencias anteriores y para este 2022  se suscribió el Contrato No. 250 de 2022 cuyo objeto es " Prestación de servicios profesionales y de apoyo a la gestión para desarrollar un programa de formación ciudadana, alrededor de liderazgos con capacidad técnica para orientar procesos participativos, en función de alcanzar los niveles de sostenibilidad y resiliencia en las comunidades rurales y urbanas del departamento del atlántico, propuesto en el plan de acción institucional de la CRA". </t>
  </si>
  <si>
    <t xml:space="preserve">Con la ejecución del Contrato No. 250 de 2022  cuyo objeto es la "Prestación de servicios profesionales y de apoyo a la gestión para desarrollar un programa de formación ciudadana, alrededor de liderazgos con capacidad técnica para orientar procesos participativos, en función de alcanzar los niveles de sostenibilidad y resiliencia en las comunidades rurales y urbanas del departamento del atlántico, propuesto en el plan de acción institucional de la CRA". Se han venido ejecutando acciones tendientes a consolidar la información que nos permita en la segunda mitad de la vigencia 2022, lograr el cumplimiento de la meta de elaborar un documento técnico con la información anual del seguimiento a los indicadores de los ODS en los municipios del Departamento. A la fecha se encuentra en  desarrollo un diplomado con jornadas teórico prácticas con  30 jóvenes líderes de ONG´s Ambientales para el impulso de los ODS, en las siguientes  temáticas :
1. Acuerdo internacional entorno a la agenda 2030  
2.Los ODS y su territorialización
3. El estado actual de los ODS en el departamento del Atlántico 
4. Los ODS y las organizaciones sociales .
5. Sistema de seguimiento y monitoreo de los ODS 
6. Movilización ciudadana alrededor de los ODS (Eco feria) 
7. Una nueva perspectiva de los proyectos sociales alrededor de los ODS </t>
  </si>
  <si>
    <t xml:space="preserve"> 30/06/2022  31/12/2022</t>
  </si>
  <si>
    <t xml:space="preserve">Dirección General / Subdirección de Planeación </t>
  </si>
  <si>
    <t>La OCI evidenció el cumplimiento de la presente actividad</t>
  </si>
  <si>
    <t>1.4</t>
  </si>
  <si>
    <t>Producir y documentar información sobre los avances de la gestión en la implementación del Acuerdo de Paz bajo los lineamientos del SIRCAP a cargo del Departamento Administrativo de la Función Pública.</t>
  </si>
  <si>
    <t xml:space="preserve">La corporación documenta a través de notas publicitarias, notas de prensa, así como, post,videoclips, videos y toda la interación en las distintas redes sociales ( instagram, Facebook, Twiter), en lo relacionado con toda la gestión de la entidad objeto de su misionalidad. La CRA participa y promueve activamente actividades  alineadas al Acuerdo de Paz cuyo principal protagonista es la comunidad y sus distintas necesidades. 
Durante el periodo, del 1 de enero al 30 de abril del 2022, se han desarrollado, 21 publicaciones informativas,  en  Facebook se cuenta con  6.522 seguidores y un promedio de 8.185 interacciones de la comunidad; Instagram cuenta con 5.864 seguidores y 5.369 interacciones; Twitter tiene 6.546 seguidores y un promedio de 652 interacciones. De igual manera se  han realizado 62 videoclips de publicación, 25 Videos , 85 Post, stories y fotos , se realizaron también aprox 200  publicaciones de #frasedeldíaC.R.A., Programas y Webinar Conectate Verde, también es importante resaltar la alianza de la corporación con la Armada Nacional de Colombia en la cadena radial de Marina Estero en tematicas de interes comunitarios. 
Dando alcance a lo anterior, se puede evidenciar  información sobre la gestión de la corporación realizada en tematicas como: Negocios Verdes, Manejo de residuos sólidos en playas, siembra de plántulas,  Premio ambiental GEMAS, Sgto  ambiental del PGIRS ,  Recuperación y canalización de arroyos , Plan Pescao,   Consejos de Cuenca, Seguimiento a PSMV ,  PTARs, POT,  Cambio climático, Gobernanza Forestal,  iniciativa con comunidades para uso sostenible de la Ciénaga de Mallorquín, Audiencia públlica de Rendición de Cuentas, entre otras.  </t>
  </si>
  <si>
    <t xml:space="preserve">A corte Agosto del 2022 la corporación a producido y difundido información sobre la gestión y misionalidad  de la entidad  a trvaés del  desarrollado de 49 publicaciones informativas en la red social de   Facebook y  cuenta con  6.649 seguidores con un promedio de 12.307 interacciones en esta comunidad; para la red social de Instagram cuenta con 6.016 seguidores y 8.150 interacciones; en Twitter tiene 6.572 seguidores y un promedio de 993 interacciones. De igual manera se  han realizado 84 videoclips de publicación, 42 Videos , 2900 Post, stories y fotos . Se realizaron también aprox 484  publicaciones de #frasedeldíaC.R.A.
En lo relacionado a Programas y Webinar Conectate Verde se han transmitido tematicas relacionados a l Proceso de  Gestión de proyectos,  Proceso de Educación ambiental, Emisión de ruidos en el Deparatemento del Atlántico. También es importante resaltar la alianza de la corporación con la Armada Nacional de Colombia en la cadena radial de Marina Estero donde se han emitido programas sobre Recurso  hidrico para la celebración del Dia Mundial del Agua, Areas Protegidas,  POMCAs, Consejos de Cuencas,  Conmemoración al Mono Titi Cabeciblanca. Así mismo, mediante la  emisora Atlántico,  emisoras ABC, canal regional Telecaribe se han transmitido diferentes campañas  sobre tematicas de interes comunitarios asociados al medio ambiente. </t>
  </si>
  <si>
    <t>La OCI evidenció el cumplimiento de la presente actividad, constantemente la entidad viene informando por los diferentes medios masivos de comunicación, la gestión realizada en el Departamento.</t>
  </si>
  <si>
    <t>1.5</t>
  </si>
  <si>
    <t>Publicar  y actualizar la caracterización de Usuarios, ciudadanía y grupos de valor de la Corporación Autonoma Regional del Atlántico (C.R.A.)</t>
  </si>
  <si>
    <t>Esta actividad se encuentra proyectada para la próxima revisión por la Dirección que se llevará a cabo en el mes de Junio de 2022.</t>
  </si>
  <si>
    <t>Cuando se presenten cambios en el entorno de la entidad</t>
  </si>
  <si>
    <t>Profesional especializado SGI / Responsables de procesos</t>
  </si>
  <si>
    <r>
      <rPr>
        <b/>
        <sz val="11"/>
        <color theme="1"/>
        <rFont val="Calibri"/>
        <family val="2"/>
        <scheme val="minor"/>
      </rPr>
      <t>Subcomponente 2:</t>
    </r>
    <r>
      <rPr>
        <sz val="11"/>
        <color theme="1"/>
        <rFont val="Calibri"/>
        <family val="2"/>
        <scheme val="minor"/>
      </rPr>
      <t xml:space="preserve">
 Dialogo de doble vía con la ciudadanía y sus organizaciones:</t>
    </r>
  </si>
  <si>
    <t xml:space="preserve">2.1. </t>
  </si>
  <si>
    <t>Planificar y dar seguimiento a las actividades de participación abiertas al ciudadano, por medio de un instrumento de recolección de información que cuente con aspectos diferenciadores tales como grupos de valor convocados, temáticas a tratar, temporalidad, entre otros.</t>
  </si>
  <si>
    <t xml:space="preserve">La corporación planifica y hace seguimiento a actividades  de participación abiertas al ciudadado a través de diferentes mecanismos que gestiona la entidad  para tal fin. Desde la Linea Estrategica de Sostenibilidad Democratica la entidad jalona 3 Programas fundamentales de participación que son: Programa 3.1- La Educación Ambiental como proceso de transformación cultural para la sostenibilidad; Promgrama 3.2 - La Participación Social como fundamento de la gestión ambiental territorial; Programa 3.3 - La diversidad etnocultural del Departamento del Atlántico como potencial estratégico  para la sostenibilidad ambiental.
Dichos programas reunen actividades y proyectos relacionados con : Asesoría de los CIDEAS, Comités interinstitucionales de Educación Ambiental de los municipios, PROCEDAS,  Capacitaciones en distintas tematicas ambientales a distintos sectores de la comunidad, realización de talleres, jornadas pedagocicas, Escuelas de capacitación CRA y demás instrumentos con aspectos asociados a  PRAE, Temas de Biodiversidad, Recursos naturales, Cambio Climatico, Arborización, Gestores Urbanos ambientales en Ecoturismo Comunitario, Economia Circular, Ecosistemas Marino Costero, Guardianes del Medio Ambiente, Semilleros de investigación, Clubes de ciencia, Lideres de ONGs ambientales, entre otros aspectos que involucran a distintos grupos de valor. </t>
  </si>
  <si>
    <t>Para la gestión relacionada a corte 31 de agosto en lo concerniente  a las actividades de participación a través de la ejecución de los programas contemplados en el Plan de Acción en la Linea de Sostenibilidad Democratica se han ejecutado las siguientes acciones: En alianza con Minambiente, Universidad del Atlántico, Secretaria de Educación Departamental y Secretarias de Educación de Soledad y Malambo, se realizaron dos eventos de fortalecimiento de la educación ambiental en el departamento del Atlántico: RESIGNIFICACIÓN DE PRAE, eventos realizados en el mes de mayo de 2022 y cuyo objetivo fue: Proporcionar apoyo técnico a docentes y comunidad educativa en general desde la actualización de conocimientos de la resignificación del PRAE (120 participantes). El mes de  junio se desarrolló una capacitación sobre Educación Ambiental y PRAE en la Institución Educativa Técnica Agropecuaria de Palmar de Varela , dirigido a 40 docentes asistentes en el marco de la semana institucional.
Con relación al CIDEAM, se han venido asesorando los siguientes munipios donde se ha socializado lo relacionado al PEAM y PDEA, y se ha evidenciado avances en el diagnóstico para la construcción del PEAM: Candelaria-Malambo-Palmar de Varela-Piojó-Polonuevo-Usiacurí - Branoa-Campo de la Cruz-Luruaco-Ponedera-Repelón-Sabanalarga-Soledad-Tubará, Santo Tomás. Los siguientes municipios también han venido siendo asesorados: Manatí-Sabanagrande-Puerto Colombia-Juan De Acosta-Suán-Galapa. 
Con relación a la escuela de capacitación, en este periodo se han realizado capacitaciones en las siguientes temáticas: Manejo adecuado de residuos sólidos, Posconsumo, Cuidado del agua, Cambio Climático, Buenas prácticas ambientales, Residuos sólidos y Economía circular,  Cuidado del Agua, Manejo de residuos Covid. en los municipios de Tubará , Puerto Colombia, Juan de Acosta, Piojó, Puerto Giraldo, Palmar de Varela, Juan de Acosta, Sabanagrande, Tubará, Malambo Galapa, Polonuevo y Santo Tomás.</t>
  </si>
  <si>
    <t xml:space="preserve"> 31/12/2022</t>
  </si>
  <si>
    <t>Subdirección de Planeación / Educación Ambiental</t>
  </si>
  <si>
    <t>La OCI evidenció el cumplimiento de la presente actividad a ejecutarse en el período evaluado</t>
  </si>
  <si>
    <t>Se evidencia en el informe de Gestión a corte de junio de 2022, el desarrollo de actividades de participación con la comunidad. Con cumplimiento de 100% según lo programado.</t>
  </si>
  <si>
    <t>2.2.</t>
  </si>
  <si>
    <t>Difundir al interior de la Corporación Autonóma Regional del Atlántico (C.R.A.) aspectos generales que se deberán tener en cuenta en los espacios de diálogo y participación ciudadana.</t>
  </si>
  <si>
    <t xml:space="preserve">Desde el resorte de la Subdirección de Planeación, en el Proecso misional de Educación Ambiental se lidera la  Escuela de capacitación de Educación ambiental CRA con aspectos de interes tanto para funcionarios y contratistas. A 30 de Abril se han realizado estas esculeas con tematicas asociadas a Seguimiento Ambiental, Responsabilidad con la Fauna Exotica, Permisos Ambientales. 
Nota: Los aspectos relacionados con temas al interior de la entidad que no sean del componente misional de educación ambiental se maneja desde la parte institucional en Secretaría General. </t>
  </si>
  <si>
    <t>En lo relacionado a la difusión de información alinterior de la entidad se continua realizando la Escuela  de Capacitación, y se desarrollaron a corte 30 de agosto las siguientes tematicas : 
Mayo:  Ecosistemas Manglaricos
Junio: Conciencia Ambiental 
Julio: Gestión del Riesgo</t>
  </si>
  <si>
    <t>2.3</t>
  </si>
  <si>
    <t>Realizar acciones o actividades de socialización con líderes de organizaciones sociales y grupos de interés previo a los espacios de dialogo planeados por la Corporación Autonoma Regional del Atlántico (C.R.A.).</t>
  </si>
  <si>
    <t>2.4</t>
  </si>
  <si>
    <t>Socializar al interior de cada dependencia, el análisis de las encuestas de percepción diligenciadas por los participantes a espacios de participación y rendición de cuentas, así mismo, las observaciones y comentarios recibidos.</t>
  </si>
  <si>
    <t xml:space="preserve">Secretaría General </t>
  </si>
  <si>
    <t>No se encontró información</t>
  </si>
  <si>
    <r>
      <rPr>
        <b/>
        <sz val="11"/>
        <color theme="1"/>
        <rFont val="Calibri"/>
        <family val="2"/>
        <scheme val="minor"/>
      </rPr>
      <t>Subcomponente 3:</t>
    </r>
    <r>
      <rPr>
        <sz val="11"/>
        <color theme="1"/>
        <rFont val="Calibri"/>
        <family val="2"/>
        <scheme val="minor"/>
      </rPr>
      <t xml:space="preserve"> Incentivos para motivar la cultura de la rendición y petición de cuentas:</t>
    </r>
  </si>
  <si>
    <t>Campaña y/o actividades de formación para los funcionarios y ciudadania resaltando la importancia de la Rendición de Cuentas. (Uso de los diferentes canales)</t>
  </si>
  <si>
    <t>Secretaria General / Oficina de Comunicaciones</t>
  </si>
  <si>
    <r>
      <rPr>
        <b/>
        <sz val="11"/>
        <color theme="1"/>
        <rFont val="Calibri"/>
        <family val="2"/>
        <scheme val="minor"/>
      </rPr>
      <t>Subcomponente 4:</t>
    </r>
    <r>
      <rPr>
        <sz val="11"/>
        <color theme="1"/>
        <rFont val="Calibri"/>
        <family val="2"/>
        <scheme val="minor"/>
      </rPr>
      <t xml:space="preserve"> Evaluación y retroalimentación a la gestión institucional:</t>
    </r>
  </si>
  <si>
    <t xml:space="preserve">4.1. </t>
  </si>
  <si>
    <t>Evaluar y verificar, el cumplimiento de la estrategia de rendición de cuentas incluyendo la eficacia y pertinencia de los mecanismos de participación ciudadana establecidos en el cronograma.</t>
  </si>
  <si>
    <t>El pasado 27 de abril del presente año, se participó en audiencia pública y rendición de cuenta de la corporación, correspondiente a la vigencia 2021,  en la  cual, al final de la misma se dio a conocer a la comunidad, que el procedimiento fue llevado a cabo para el desarrollo de la rendición, se dieron bajo el cumplimiento legal pertinente.</t>
  </si>
  <si>
    <t>Actividad cumplida</t>
  </si>
  <si>
    <t xml:space="preserve">4.2. </t>
  </si>
  <si>
    <t>Tramitar requerimientos de entes de control relacionados a rendición de cuentas y Plan Anticorrupción y Atención al Ciudadano.</t>
  </si>
  <si>
    <t>La OCI no ha recibido requerimiento alguno, por parte de Entes  de Control, relacionada con la actividad propuesta</t>
  </si>
  <si>
    <t>N.A.</t>
  </si>
  <si>
    <t xml:space="preserve">Cuando Aplique </t>
  </si>
  <si>
    <t>4.  Mecanismos para Mejorar la Atención al Ciudadano</t>
  </si>
  <si>
    <r>
      <t>Subcomponente 1:</t>
    </r>
    <r>
      <rPr>
        <sz val="11"/>
        <color theme="1"/>
        <rFont val="Calibri"/>
        <family val="2"/>
        <scheme val="minor"/>
      </rPr>
      <t xml:space="preserve"> Estructura administrativa y Direccionamiento Estratégico:</t>
    </r>
  </si>
  <si>
    <t>Presentar necesidades a la alta dirección asociadas a fortalecer los canales de comunicación de primer contacto.</t>
  </si>
  <si>
    <t>No se recibió información, actividad en proceso de reestructuración.</t>
  </si>
  <si>
    <t>Durante toda la vigencia</t>
  </si>
  <si>
    <t xml:space="preserve">1.2 </t>
  </si>
  <si>
    <t>Mantener actualizados las  políticas con enfoque diferencial para la atención de los diferentes grupos de interes de acuerdo con la caracterización de ciudadanos</t>
  </si>
  <si>
    <t>Cuando sea necesario de acuerdo a la normatividad vigente y a lineamientos internos.</t>
  </si>
  <si>
    <t>Gestión Documental y de Archivo - Recepción</t>
  </si>
  <si>
    <t xml:space="preserve">1.3 </t>
  </si>
  <si>
    <t>Socialización y monitoreo de la aplicación del manual del servicio al ciudadano y  la carta del trato digno al ciudadano.</t>
  </si>
  <si>
    <t>Semestral</t>
  </si>
  <si>
    <t>Fortalecimiento en la comunicación interna  para la atención de las peticiones, quejas, reclamos, entre otros.</t>
  </si>
  <si>
    <t>Durante el periodo evaluado se han enviado más de 14  correos de seguimiento a las distintas dependencias, respecto de las PQR asignadas, en aras de impulsar el tramite de las mismas. Así mismo, se realizó y envio a la asesora de Dirección un informe ejecutivo de las PQR 2022.</t>
  </si>
  <si>
    <t>Durante el periodo evaluado se han enviado más de 19 correos de seguimiento a las distintas dependencias, respecto de las PQR asignadas, en aras de impulsar el tramite de las mismas. Así mismo, se realizó reunión el 23 de agosto de 2022 con el área de la Subdirección de Gestión Ambiental, con la asistencia de la Asesora de Dirección, para abordar temáticas asociadas a las PQR que se tramitan en el marco del proceso de Soporte Jurídico.</t>
  </si>
  <si>
    <t>Oficina Jurídica</t>
  </si>
  <si>
    <t xml:space="preserve">La OCI evidenció el cumplimiento de actividad </t>
  </si>
  <si>
    <t>Elaborar y públicar un video institucional con los servicios ambientales que presta la entidad y los tramites administrativos (peticiones, quejas y reclamos), en la página Web y área de recepción de la corporación.</t>
  </si>
  <si>
    <t xml:space="preserve">En esta obligación el area de comunicaciones     ha venido trabajando en el proceso de Pre producción del video institucional con las especificaciones planteadas, esta actividad se encuentra en un 50% de ejecución hasta la fecha. </t>
  </si>
  <si>
    <r>
      <rPr>
        <b/>
        <sz val="11"/>
        <color theme="1"/>
        <rFont val="Calibri"/>
        <family val="2"/>
        <scheme val="minor"/>
      </rPr>
      <t>Subcomponente 2:</t>
    </r>
    <r>
      <rPr>
        <sz val="11"/>
        <color theme="1"/>
        <rFont val="Calibri"/>
        <family val="2"/>
        <scheme val="minor"/>
      </rPr>
      <t xml:space="preserve"> Fortalecimiento de los Canales de Atención:</t>
    </r>
  </si>
  <si>
    <t xml:space="preserve">2.1 </t>
  </si>
  <si>
    <t>Realizar mantenimientos periodicos del boton de accesibilidad de la información por parte de las personas en condicion de discapacidad y diferentes grupos étnicos.</t>
  </si>
  <si>
    <t>Se cumple de forma periodica, hasta el momento no ha presentado fallas ni fuera de servicio</t>
  </si>
  <si>
    <t>Permanente</t>
  </si>
  <si>
    <t>Subdirección de Planeación (Gestión de Sistemas)</t>
  </si>
  <si>
    <t>La OCI evidención el cumplimiento de activiadad en la página Web de la corporación.</t>
  </si>
  <si>
    <t>Identificar responsables frente a los canales de atención al ciudadano.</t>
  </si>
  <si>
    <t>Se cuenta con funcionarios identificados bajo el manual de funciones con actividades relacionadas a los canales de atención al ciudadano como atención a usuarios, recpeción de llamadas, contamos con personal suministrado con funciones de atención al ciudadano.</t>
  </si>
  <si>
    <t>Se identifican diferentes funcionarios con actividades relacionadas a los canales de atención al ciudadano. (Manual de funciones)</t>
  </si>
  <si>
    <t>Se recomienda hacer el cambio de responsable de esta actividad, puesto que en las diferentes areas de la Corporación se tiene por lo menos una persona que dentro de sus funciones u obligaciones contractuales cumplan con funciones relacionadas con atención al ciudadano.</t>
  </si>
  <si>
    <t xml:space="preserve">En el manual de funciones identificamos a los Secretarios, Profesional de Sistemas, Profesional de Oficina Juridica (PQR), Profesionales y técnicos de Gestión Ambiental. Además Contrato 0277 de 2022 Jenny Gonzalez. Profesional de comunicaciones, contratos de personal Comunicaciones, 0018 (Janet Cabrera), 0023 (Karina Rosales), 0064 (Marcela Arboleda),  </t>
  </si>
  <si>
    <t xml:space="preserve">2.3 </t>
  </si>
  <si>
    <t>Generar mecanismos para garantizar la transferencia de conocimiento y conservación de memoria institucional, en lo relacionado al manejo de canales de atención al ciudadano.</t>
  </si>
  <si>
    <t>No se recibió información.</t>
  </si>
  <si>
    <t>En curso. Capacitaciones realizadas quedan grabadas y algunas se cuelgan en Pagina web</t>
  </si>
  <si>
    <t>Se sugiere buscar otros mecánismos efectivos para esta actividad.</t>
  </si>
  <si>
    <t xml:space="preserve">2.4 </t>
  </si>
  <si>
    <t>Documentar y aplicar encuesta de satisfacción de canales de atención de primer contacto.</t>
  </si>
  <si>
    <t>Secretaría General /    Profesional Especializado SGI</t>
  </si>
  <si>
    <t xml:space="preserve">2.5 </t>
  </si>
  <si>
    <t>Tomar acciones de mejora frente a los resultados de la encuesta de satisfacción de canales de atención de primer contacto.</t>
  </si>
  <si>
    <r>
      <t xml:space="preserve">
</t>
    </r>
    <r>
      <rPr>
        <b/>
        <sz val="11"/>
        <color theme="1"/>
        <rFont val="Calibri"/>
        <family val="2"/>
        <scheme val="minor"/>
      </rPr>
      <t xml:space="preserve">Subcomponente 3: </t>
    </r>
    <r>
      <rPr>
        <sz val="11"/>
        <color theme="1"/>
        <rFont val="Calibri"/>
        <family val="2"/>
        <scheme val="minor"/>
      </rPr>
      <t xml:space="preserve">
Talento Humano</t>
    </r>
  </si>
  <si>
    <t xml:space="preserve">3.1 </t>
  </si>
  <si>
    <t>Realizar actividades de capacitación y sensibilización a los servidores públicos de la entidad en temas relacionados al servicio al ciudadano, mejorando así la atención prestada.</t>
  </si>
  <si>
    <t>Se tiene programado en el Plan de Capacitación, a la fecha no se ha realizado.</t>
  </si>
  <si>
    <t>Gestión del Talento Humano</t>
  </si>
  <si>
    <t>Se evidencia Plan de Capacitación</t>
  </si>
  <si>
    <t>La Oficina de Talento humano solicitará capacitación para ampliar el tema de servicio al ciudadano.</t>
  </si>
  <si>
    <t>3.2</t>
  </si>
  <si>
    <t>Analizar resultados de evaluación de desempeño en competencia comportamental de orientación al ciudadano a partir de lo evaluado en la vigencia 2021 para tomar decisiones y acciones de mejora al respecto.</t>
  </si>
  <si>
    <t>A la fecha no se tiene el documento elaborado, se tiene los resultados para su elaboración.</t>
  </si>
  <si>
    <t>No se ha elaborado el documento de analisis, sin embargo en la evaluación del desempeño de algunos funcionarios como son: funcionaria de recepción, la funcionaria de Jurídica (PQR), se concertó actividad orientada al servicio al ciudadano. Se tendrá en cuenta modificar las evaluaciones en la concertación de objetivos a aquellos que les haga falta incluirlas en su evaluación.</t>
  </si>
  <si>
    <t>Se amplia fecha para que se estructure el documento solicitado.</t>
  </si>
  <si>
    <t>3.3.</t>
  </si>
  <si>
    <t>Socializar competencias comportamentales orientadas al servicio incluidas en manual de funciones vigente.</t>
  </si>
  <si>
    <t>A la fecha no se ha socializado, en el manual de funciones todos los cargos se encuentran con las competencias comportamentales orientadas al servicio.</t>
  </si>
  <si>
    <t>A la fecha no se ha socializado.</t>
  </si>
  <si>
    <t xml:space="preserve">3.4. </t>
  </si>
  <si>
    <t>Incluir en Plan de Capacitaciones actividades de formación que generen mejoramiento en servicio al ciudadano.</t>
  </si>
  <si>
    <t>En el Plan de Capacitaciones se incluyó el tema Plan Anticorrupción y Atención al Ciudadano.</t>
  </si>
  <si>
    <t xml:space="preserve">Se realizó en el mes de agosto Charla-taller Plan Anticorrupción. Queda pendiente realizar segunda parte. </t>
  </si>
  <si>
    <t>Gestión del Talento Humano / Profesional Especializado SGI</t>
  </si>
  <si>
    <t>Se evidencia Plan de Capacitación.</t>
  </si>
  <si>
    <t>3.5.</t>
  </si>
  <si>
    <t>Adelantar el analisis de causas en caso de incumplimiento a la respuesta de PQRS o quejas en contra a los servidores.</t>
  </si>
  <si>
    <t>Cuando se Requiera</t>
  </si>
  <si>
    <t xml:space="preserve">3.6. </t>
  </si>
  <si>
    <t>Implementar plan de incentivos en lo relacionado a oportunidad y calidad de respuesta de PQRS.</t>
  </si>
  <si>
    <t xml:space="preserve">A la fecha no se ha implementado </t>
  </si>
  <si>
    <t>A la fecha no se ha implementado</t>
  </si>
  <si>
    <t xml:space="preserve">Se sugiere buscar otros mecánismos efectivos para esta actividad. </t>
  </si>
  <si>
    <r>
      <rPr>
        <b/>
        <sz val="11"/>
        <color theme="1"/>
        <rFont val="Calibri"/>
        <family val="2"/>
        <scheme val="minor"/>
      </rPr>
      <t>Subcomponente 4:</t>
    </r>
    <r>
      <rPr>
        <sz val="11"/>
        <color theme="1"/>
        <rFont val="Calibri"/>
        <family val="2"/>
        <scheme val="minor"/>
      </rPr>
      <t xml:space="preserve"> Normativo y procedimental:</t>
    </r>
  </si>
  <si>
    <t>Elaborar informes sobre las peticiones asignadas a la Oficina Juridica, con el fin de dar a conocer el volumen y calidad de los servicios prestados por la Corporación</t>
  </si>
  <si>
    <t>En el mes de enero de 2022 se elaboró y remitió  a la dependencia de control interno el informe del segundo semestre de las PQR 2021. La evidencia se encuentra publicada en la página web de la CRA.
En les mes de febrero de 2022: se elaboró y remitió informe de medicion de indicadores de PQR para el Plan de accion, correspondiente a la vigencia 2021.
En el mes de abril de 2022 se realizó y envio a la asesora de Dirección un informe ejecutivo de las PQR 2022.</t>
  </si>
  <si>
    <t>30/06/2022 31/12/2022</t>
  </si>
  <si>
    <t>La OCI evidenció la ejecución de dicha actividad</t>
  </si>
  <si>
    <t>Evaluar mecanismos que permitan dar prioridad a las peticiones relacionadas con:
- El reconocimiento de un derecho fundamental.
- Peticiones presentadas por menores de edad.
- Peticiones presentadas por periodistas.</t>
  </si>
  <si>
    <t>Oficina Jurídica / Profesional Especializado SGI</t>
  </si>
  <si>
    <t>No se recibió información</t>
  </si>
  <si>
    <t xml:space="preserve">4.3. </t>
  </si>
  <si>
    <t>Establecer mecanismo (bases de datos, gestor documental, entre otros) para generar informe de PQRSD y solicitudes de información para identificar oportunidades de mejora, evidenciando si la entidad cumple con los términos legales para responder las PQRS.</t>
  </si>
  <si>
    <t>En el mes de enero de 2022 se elaboró y remitó  a la dependencia de control interno el informe del segundo semestre de las PQR 2021. La evidencia se encuentra publicada en la página web de la CRA.
En les mes de febrero de 2022: se elaboró y remitió informe de medicion de indicadores de PQR para el Plan de accion, correspondiente a la vigencia 2021.
En el mes de abril de 2022 se realizó y envio a la asesora de Dirección un informe ejecutivo de las PQR 2022.</t>
  </si>
  <si>
    <t xml:space="preserve">4.4. </t>
  </si>
  <si>
    <t>Capacitar al Grupo de Gestión Documental en lineamientos relacionados a veedurías ciudadanas.</t>
  </si>
  <si>
    <t>Se encuentra incluido como temática en el Diplomado de Gestión Documental programado para el segundo semestre del año 2022.</t>
  </si>
  <si>
    <t>Se realizó diplomado de Gestión documental en el segundo semestre de 2022</t>
  </si>
  <si>
    <t>Se evidencia Plan de Capacitación. Listados de asistencia. Se evidencia el desarrollo del diplomado de Gestión Documental con Alitic</t>
  </si>
  <si>
    <t xml:space="preserve">4.5. </t>
  </si>
  <si>
    <t>Mantener el registro de las observaciones presentadas por veedurías ciudadanas.</t>
  </si>
  <si>
    <t>N.A</t>
  </si>
  <si>
    <t>No se recibió información,</t>
  </si>
  <si>
    <t xml:space="preserve">4.6. </t>
  </si>
  <si>
    <t>Seguimiento a la Atención al Ciudadano de la Corporación</t>
  </si>
  <si>
    <t>Se tiene programada Auditorias de Gestión (Control Interno) para el mes de septiembre de la presente vigencia.</t>
  </si>
  <si>
    <t>5. Mecanismos para la Transparencia y Acceso a la Información</t>
  </si>
  <si>
    <r>
      <rPr>
        <b/>
        <sz val="11"/>
        <color theme="1"/>
        <rFont val="Calibri"/>
        <family val="2"/>
        <scheme val="minor"/>
      </rPr>
      <t>Subcomponente 1:</t>
    </r>
    <r>
      <rPr>
        <sz val="11"/>
        <color theme="1"/>
        <rFont val="Calibri"/>
        <family val="2"/>
        <scheme val="minor"/>
      </rPr>
      <t xml:space="preserve"> Lineamientos de Transparencia Activa:</t>
    </r>
  </si>
  <si>
    <t xml:space="preserve">1.1 </t>
  </si>
  <si>
    <t>Publicar y actualizar información en link de transparencia según las funciones y alcance de cada dependencia de la Corporación Autonoma Regional del Atlántico (C.R.A.).</t>
  </si>
  <si>
    <t>Se encuentra actualizado permanentemente
https://crautonoma.gov.co/transparencia</t>
  </si>
  <si>
    <t>Todas las Subdirecciones / Secretaría General 
Sistemas</t>
  </si>
  <si>
    <t>La OCI evidenció la existencia y funcionalidad del link de transparencia y acceso a la información en la página web, pero contiene  información desactualizada, por ejemplo; Plan de Capacitación 2018.</t>
  </si>
  <si>
    <t>1.2</t>
  </si>
  <si>
    <t>Realizar seguimiento a la actualización de información en la página web según los requisitos mínimos de la Ley 1712 de 2014.</t>
  </si>
  <si>
    <t>Actividad programapa para ejecutarse posterior al mes de abril 2022</t>
  </si>
  <si>
    <t>Fecha establecida por la procuradura para realizar este reporte</t>
  </si>
  <si>
    <t>1.3</t>
  </si>
  <si>
    <t>Actualizar información y publicar nuevos datos abiertos que generen valor a la gestión y el desempeño institucional de la Corporación Autonoma Regional del Atlántico en la página web institucional</t>
  </si>
  <si>
    <t>Permanente se ha estado publicando los avances y logros de la Gestión Ambiental de la Entidad
https://crautonoma.gov.co/prensa/noticias</t>
  </si>
  <si>
    <t>Cuando Aplique</t>
  </si>
  <si>
    <t>Secretaría General / Oficina de Comunicaciones / Gestión de Sistemas</t>
  </si>
  <si>
    <t>La OCI evidencióel cumplimiento de la la actividad</t>
  </si>
  <si>
    <t xml:space="preserve">1.4 </t>
  </si>
  <si>
    <t>Socializar datos abiertos actualizados y publicados a los servidores de la entidad.</t>
  </si>
  <si>
    <t xml:space="preserve">Este componente se lleva a cabo a través de los diferentes canales de comunicación interna de la entidad que han venido funcionando como medio de información para los servidores y funcionarios de la CRA. Son las redes sociales propias como Instagram 
@cracontigo 
Washap Crautonomacontigo entre otros </t>
  </si>
  <si>
    <t>Oficina de Comunicaciones</t>
  </si>
  <si>
    <t>Vincular y actualizar las Hojas de Vida de funcionarios y Contratistas de la Corporación Autonoma Regional del Atlántico (C.R.A.) en el SIGEP II</t>
  </si>
  <si>
    <t>Las hojas de vida de los funcionarios ascritos a la corporación estan resgistradas en el SIGEP, dado que es requisitos fundamental al momento de la vinculación. 
Todas las personas que en el año 2022 han suscrito contrato con la Corporacion, tienen registrada la hoja de vida en el SIGEP, en razon de que este es un rerquisito precontractual para la celebracion del mismo. La anterio informacion, puede  ser corroborada en la plataforma del SECOP II.</t>
  </si>
  <si>
    <t>Las Hojas de vida de los funcionarios de planta, se encuentran inscritas en el SIGEP II. 
Todas las personas naturales que suscriben contrato con la C.R.A. en el periodo de tiempo entre los meses de mayo y agosto de 2022, tienen obligatoriomente que presentar como requisito contractual la Hoja de vida de Sigep II.</t>
  </si>
  <si>
    <t>Secretaria General (Gestión Humana)/ 
Oficina Jurídica (Adquisición de Bienes y Servicios)</t>
  </si>
  <si>
    <t>La OCI en la muestra tomada para la revisión de los contratos 2021 y 2022, evidenció la existencia de la Hoja de Vida en el formato del SIGEP</t>
  </si>
  <si>
    <t>1.6</t>
  </si>
  <si>
    <t>Publicar los contratos suscritos en el SECOP y tienda virtual dando cumplimiento a la normatividad asociada.</t>
  </si>
  <si>
    <t>Dando cumplimiento a la Obligatoriedad del Secop II, en la vigencia 2021 se tramitaron por Secop I: 164 contratos, en Secop II: 119 y en TVEC: 8 Ordenes de Compra</t>
  </si>
  <si>
    <t>Oficina Jurídica (Adquisición de Bienes y Servicios) y oficina de sistemas, quien publica.</t>
  </si>
  <si>
    <t>La OCI en auditoría realizada a la contratación evidenció la existencia de los conntrtaos en el SECOP</t>
  </si>
  <si>
    <t>La  OCI evidenció el registro de 38 contratos en la plataforma SECOPII aporbados dentro del período evaluado. Los números de los contratos van desde el 0261 al 0302</t>
  </si>
  <si>
    <r>
      <rPr>
        <b/>
        <sz val="11"/>
        <color theme="1"/>
        <rFont val="Calibri"/>
        <family val="2"/>
        <scheme val="minor"/>
      </rPr>
      <t>Subcomponente 2:</t>
    </r>
    <r>
      <rPr>
        <sz val="11"/>
        <color theme="1"/>
        <rFont val="Calibri"/>
        <family val="2"/>
        <scheme val="minor"/>
      </rPr>
      <t xml:space="preserve"> Lineamientos de Transparencia Pasiva:</t>
    </r>
  </si>
  <si>
    <t>Realizar informe de evaluación de calidad y oportunidad de respuestas a las PQRS recibidas.</t>
  </si>
  <si>
    <t>Oficina Jurídica / Sistema de Gestión Integrado</t>
  </si>
  <si>
    <r>
      <rPr>
        <b/>
        <sz val="11"/>
        <color theme="1"/>
        <rFont val="Calibri"/>
        <family val="2"/>
        <scheme val="minor"/>
      </rPr>
      <t>Subcomponente 3:</t>
    </r>
    <r>
      <rPr>
        <sz val="11"/>
        <color theme="1"/>
        <rFont val="Calibri"/>
        <family val="2"/>
        <scheme val="minor"/>
      </rPr>
      <t xml:space="preserve"> Elaboración de los Instrumentos de Gestión de la Información:</t>
    </r>
  </si>
  <si>
    <t>3.1</t>
  </si>
  <si>
    <t>Actualización  publicación en página web  los Instrumentos de Gestión de la Información Pública (Esquema de publicación de la información, Indice de información clasificada y reservada, Registro de archivo de información y Programa de gestión documental</t>
  </si>
  <si>
    <t xml:space="preserve">Estos instrumentos se encuentran actualizados a 2021 en el link de Transparencia y acceso a la información;estos serán actualizados cuando es necesario.
https://www.crautonoma.gov.co/atencion-al-publico/transparencia-y-acceso-a-informacion-publica/gestion-documental/instrumentos-de-gestion-de-informacion-publica             
Esquema de activos de la Información 2021
Es el instrumento del que disponen los sujetos obligados para : informar a la ciudadanía, interesados y usuarios, sobre la información publicada y que publicará, conforme al principio de divulgación proactiva de la información previsto en el artículo 3° de la Ley 1712 de 2014, y sobre los medios a través de los cuales se puede acceder a la misma.                            
Índice de Información Clasificada y Reservada 2021
Es el inventario de la información pública generada, obtenida, adquirida o controlada por el sujeto obligado, en calidad de tal, que ha sido calificada como clasificada o reservada,  debe actualizarse cada vez que sea necesario.         
Registro de Activos de Información.2021
Registros de Activos de Información. es el inventario de la información pública que el sujeto obligado genere, obtenga, adquiera, transforme o controle en su calidad de tal.     </t>
  </si>
  <si>
    <t>se mantiene la inforamción suminstrada en el informe anterior</t>
  </si>
  <si>
    <t>Gestión Documental y de Archivo</t>
  </si>
  <si>
    <t>Actualizar el inventario de activos de la información.</t>
  </si>
  <si>
    <t>Gestión de Sistemas</t>
  </si>
  <si>
    <r>
      <rPr>
        <b/>
        <sz val="11"/>
        <color theme="1"/>
        <rFont val="Calibri"/>
        <family val="2"/>
        <scheme val="minor"/>
      </rPr>
      <t>Subcomponente 4:</t>
    </r>
    <r>
      <rPr>
        <sz val="11"/>
        <color theme="1"/>
        <rFont val="Calibri"/>
        <family val="2"/>
        <scheme val="minor"/>
      </rPr>
      <t xml:space="preserve">
Criterio diferencial de accesibilidad:</t>
    </r>
  </si>
  <si>
    <t xml:space="preserve">4.1 </t>
  </si>
  <si>
    <t>Garantizar la accesibilidad de la información por parte de las personas en condición de discapacidad y diferentes grupos étnicos.</t>
  </si>
  <si>
    <t>A traves de los mantenimiento periodicos, se garantiza la accesibilidad a nuestros usuarios en la web.</t>
  </si>
  <si>
    <t>La OCI evidención el cumplimiento de la activiadad en la página Web de la corporación.</t>
  </si>
  <si>
    <t xml:space="preserve">4.2 </t>
  </si>
  <si>
    <t>Documentar  políticas para la accesibilidad para el acceso a la información</t>
  </si>
  <si>
    <t>Se encuentra publicada y durante la vigencia no hubo necesidad de actualizar.
https://crautonoma.gov.co/atencion-al-publico/transparencia-y-acceso-a-informacion-publica/politica-de-privacidad-y-uso</t>
  </si>
  <si>
    <t>Gestión de Sistemas / Secretaría General</t>
  </si>
  <si>
    <t>La OCI evidención el cumplimiento de la activiadad.</t>
  </si>
  <si>
    <r>
      <rPr>
        <b/>
        <sz val="11"/>
        <color theme="1"/>
        <rFont val="Calibri"/>
        <family val="2"/>
        <scheme val="minor"/>
      </rPr>
      <t>Subcomponente 5:</t>
    </r>
    <r>
      <rPr>
        <sz val="11"/>
        <color theme="1"/>
        <rFont val="Calibri"/>
        <family val="2"/>
        <scheme val="minor"/>
      </rPr>
      <t xml:space="preserve"> Monitoreo del Acceso a la Información Pública:</t>
    </r>
  </si>
  <si>
    <t xml:space="preserve">5.1 </t>
  </si>
  <si>
    <t xml:space="preserve">
1.A corte de 30 de abril se recibieron en la entidad 3770 solicitudes.
2. Solicitudes trasladadas a otras instituciones:  Una vez revisada la base de datos de PQR de la vigencia 2022, se logró determinar que para el periodo comprendido entre el 1° de enero y el 30 de abril de 2022 se encuentran registradas en la misma 23 PQR dentro de las cuales se emitieron oficios de traslado a otras autoridades administrativas, por razones de falta de competencia.
3. El tiempo de respuesta a cada solicitud:  Durante el periodo objeto de medición en la Oficina Jurídica se han tramitado 352 PQR de su exclusiva competencia, correspondientes las modalidades de información y consulta. De las 352 PQR el tiempo promedio de respuesta de las solicitudes que a la fecha cuentan con oficio de respuesta fue de 6,9 días.    
Cabe señalar que entre el 1° de enero y el 30 de abril de 2022 se han tramitado 574 PQR en el marco del proceso de soporte jurídico, las cuales fueron asignadas a las distintas dependencias de la CRA (Oficina Jurídica, Subdirección de Gestión Ambiental, Subdirección de Planeación, Subdirección Financiera, Secretaría General, bien sea de forma exclusiva o compartida).                                      
4. El número de solicitudes en las que se negó el acceso a la información: en el mencionado periodo no se logró identificar PQR de exclusiva competencia de la Oficina Jurídica en la cual se hubiere restringido el acceso a la información.
Nota: la información contenida en este oficio se obtuvo de la Base de datos de PQR actualizada con los oficios de respuesta que reposan en la Oficina de Recepción a corte 30 de ABRIL de 2022, y con los documentos de respuesta que hasta la fecha han reportado a la Oficina Jurídica las distintas dependencias de la CRA.</t>
  </si>
  <si>
    <t>5.2</t>
  </si>
  <si>
    <t xml:space="preserve">Publicar en página web y socializar a los servidores públicos y contratsistas de la Corporación Autonoma Regional del Atlántico. Los siguietes datos:                               1. Solicitudes recibidas.                      2. Solicitudes trasladadas a otras instituciones.                                         3. El tiempo de respuesta a cada solicitud.                                                 4. El número de solicitudes en las que se negó el acceso a la información.     </t>
  </si>
  <si>
    <t>5.3</t>
  </si>
  <si>
    <t>Monitoreo sobre la capacidad de respuesta (Indicadores de gestión establecidos) por parte de la entidad a la solicitud de información por parte de usuarios</t>
  </si>
  <si>
    <t>El analisis sobre el informe de las PQRS, que realiza la OCI, a corte de junio, es presentado en julio, por lo tanto, no  se cuenta con información pertinente para  el cumplimiento de dicha actividad.</t>
  </si>
  <si>
    <t>6. Iniciativas Adicionales</t>
  </si>
  <si>
    <r>
      <rPr>
        <b/>
        <sz val="11"/>
        <color theme="1"/>
        <rFont val="Calibri"/>
        <family val="2"/>
        <scheme val="minor"/>
      </rPr>
      <t xml:space="preserve">
Subcomponente 1:</t>
    </r>
    <r>
      <rPr>
        <sz val="11"/>
        <color theme="1"/>
        <rFont val="Calibri"/>
        <family val="2"/>
        <scheme val="minor"/>
      </rPr>
      <t xml:space="preserve"> Implementación del sistema de gestión integrado:</t>
    </r>
  </si>
  <si>
    <t>1.1</t>
  </si>
  <si>
    <t>Actualización del Código de Integralidad de la Corporación Autonoma regional del Atlántico (C.R.A.)</t>
  </si>
  <si>
    <t>La actualización del Código de Integridad de la Corporación Autonoma Regional del Atlántico se proyectó para el segundo semestre de la vigencia 2022.</t>
  </si>
  <si>
    <t>Secretaría General / Profesional Especializado SGI</t>
  </si>
  <si>
    <t>PROMEDIO % DE AVANCE DE AGOSTO 2021</t>
  </si>
  <si>
    <t>PROMEDIO % DE AVANCE DE DCIEMBRE 2021</t>
  </si>
  <si>
    <t>PROMEDIO % DE AVANCE TOTAL</t>
  </si>
  <si>
    <t>1. Gestión del Riesgo de Corrupción – Mapa de Riesgos de Corrupción</t>
  </si>
  <si>
    <t>2. Racionalización de trámites</t>
  </si>
  <si>
    <t>3. Rendición de Cuentas</t>
  </si>
  <si>
    <t>4. Atención al ciudadano</t>
  </si>
  <si>
    <t>5. Transparencia y acceso a la información</t>
  </si>
  <si>
    <t>6. Iniciativas adicionales</t>
  </si>
  <si>
    <t>Promedio General de cumplimiento PAAC</t>
  </si>
  <si>
    <t>Se está realizando la encuenta de satisfacción del usuario de manera permanente, de acuerdo a las solictudes recibidas por los mismos durante la presente vigencia.</t>
  </si>
  <si>
    <t>Las acciones de mejora que ha realizado la Corporación frente a la atención de los usuarios como resultado del analisis de las encuentas de satisfacción, han sido de ejecución inmediata, garantizando la interacción con el usuario, la retroalimentación y la solución del evento adverso.</t>
  </si>
  <si>
    <t>La actualización del Código de Integridad de la Corporación Autonoma Regional del Atlántico se encuentra en su fase de Diseño.</t>
  </si>
  <si>
    <t>En el período comprendido entre los meses de enero y abril no se recibieron solicitudes correspondientes a la categoría de atención prioritaria.</t>
  </si>
  <si>
    <t>Se registra en archivo EXCEL las PQR con sus tiempos de respuesta. Así mismo, se incluye en el aplicativo ORFEO el tiempo LEGAL de respuesta de cada PQR. Ambos mecanismos son monitoreados periodicamente. 
La informacion registrada se analiza y se consigna en el informe semestral de PQR que se encuentra publicada en la página web de la CRA.</t>
  </si>
  <si>
    <t>El informe en el que se evalua la oportunidad de las respuestas de las PQR tramitadas en el proceso de soporte juridico, se elabora semestralmente a corte 30 de junio.</t>
  </si>
  <si>
    <t>En el informe semestral de PQR que se publica en la pagina web de la CRA, se realiza un analisis sobre la oportunidad de las respuestas de las PQR tramitadas en el proceso de soporte juridico.</t>
  </si>
  <si>
    <t>En el período comprendido entre los meses de mayo a agosto, se recibió una solicitud formualada por un periodista (51472 de 2022).</t>
  </si>
  <si>
    <t>La OCI evidenció la aplicaión del mecanismo de que trata dicha actividad</t>
  </si>
  <si>
    <t>Con el apoyo del equipo de Comunicaciones, permanente se ha estado publicando los avances y logros de la Gestión Ambiental de la Entidad. 
Se puede evidenciar en el siguiente linkhttps://crautonoma.gov.co/prensa/noticias/ante-consejo-directivo-c-r-a-presento-avances-en-gestion-del-riesgo-frente-a-la-temporada-de-lluvias. 
También se divulga en medios de comunicación locales y regionales los avances de la gestión de la entidad, como se evidencia en el siguiente link del Diario El Heraldo https://www.elheraldo.co/atlantico/alcaldes-aprobaron-gestion-de-la-cra-de-la-vigencia-2021-891016,.
Así como los vanaces de obras y proyectos de impacto, reflejandose las acciones postivias de la Entidad y evidenciando de manera transparente la información ante los diferentes públicos, como se puede evidenciar en el siguiente link https://www.elheraldo.co/barranquilla/en-septiembre-finalizan-obras-de-dragado-del-embalse-el-guajaro-935023</t>
  </si>
  <si>
    <t>La OCI evidenció el cumplimiento de la presente actividad.</t>
  </si>
  <si>
    <t xml:space="preserve">Se tiene el espacio habilitado y en el se encuentra el video de la Audiencia de Rendición de Cuenta de la vigencia 2021
https://crautonoma.gov.co/atencion-al-publico/transparencia-y-acceso-a-informacion-publica/control/informe-de-rendicion-de-cuentas.
Se realizaron publicaciones antes y después de la rendición, como se evidencia en el siguiente linkhttps://crautonoma.gov.co/prensa/noticias/c-r-a-rindio-cuentas-de-su-gestion-vigencia-2021. También se realizó difusión por los diferentes canales instituconales de la CRA, como son FB, Instagram, Twitter y Youtobe, con información nates, durante y posterior al acto de rendición. Muestra de ello se evidencia en el siguiente link https://m.facebook.com/story.php?story_fbid=pfbid0kB6S7PigynZTuYvkxnZ5Kg1EVhH3EVfW84kqzPSuvapnRPxDbnnjheBYAw92c8wGl&amp;id=893670277352776. </t>
  </si>
  <si>
    <t xml:space="preserve">Se realizó campaña de socialización a través de la redes sociales y medios de comunicación sobre la importancia de la rendición de cuentas. Se tiene proyectado continuar con esta campaña y estrategia durante toda la vigencia, especificamente, en los canales internos de comunicación como cracontigo y chat de grupos institucionales se realizan cápsulas relacionadas con el tema de la rendiicñon a manera de pedagogía. </t>
  </si>
  <si>
    <t>Para el cumplimiento de este componente,  se tiene habilitado una sección en Transparencia y Acceso a la información publica que contiene todo lo relacionada con los seguimiento y publicacion de los PAAC de las vigencias 
https://crautonoma.gov.co/atencion. Desde la oficina de Comunicaciones se realizó la contratación 286 de 2022 para vincular un asesor que se encarga de asesorar la alta dirección, en asuntos de relacionamientos con públicos externos y para el fortalecimiento de los contenidos que deben ser comunicados por el direcor en sus redes personales, de tal manera de mejorar y fortalecer los mismo. A través de este contrato se está apoyando al director en estas obligaciones.</t>
  </si>
  <si>
    <t>Comunicaciones</t>
  </si>
  <si>
    <t>Secretaria General / Comunicaciones</t>
  </si>
  <si>
    <t>La OCI evidenció la existencia y funcionalidad del link de transparencia y acceso a la información en la página web, pero contiene  información desactualizada.</t>
  </si>
  <si>
    <t>Adquisición de Bienes y Servicios</t>
  </si>
  <si>
    <t>Se tiene proyectado realizarlo antes de finalizar el año en curso</t>
  </si>
  <si>
    <t>Dando cumplimiento a la Obligatoriedad del Secop II, en la vigencia 2022 se tramitaron por Secop II: 345 contratos entre prestaciones de servicios y procesos de contratación y en TVEC: 10 Ordenes de Compra</t>
  </si>
  <si>
    <t>Se evidenció el cumplimiento de la actividad.</t>
  </si>
  <si>
    <t>Actividad programada para ejecutarse dentro del alcance del ciclo de auditoríade gestión a relalizarse según cronograma de la OCI</t>
  </si>
  <si>
    <t>En el informe semestral de PQR que se publica en la pagina web de la CRA, se realiza un analisis sobre la oportunidad de las respuestas de las PQR tramitadas en el proceso de soporte juridico. A la fecha se encuentra publicado en la web, el informe correspondiente al primer semestre del año en curso.</t>
  </si>
  <si>
    <t>En el informe semestral de PQR que se publica en la pagina web de la CRA, se realiza un analisis sobre la cantidad y oportunidad de las respuestas de las PQR tramitadas en el proceso de soporte juridico.</t>
  </si>
  <si>
    <t>La OCI no encontró evidencia al respecto</t>
  </si>
  <si>
    <t>Pendiente respuesta de contratación</t>
  </si>
  <si>
    <t>Se tiene programado realizarse en la auditoría de Control Interno a desarrollarse a partir del mes de noviembre de 2022</t>
  </si>
  <si>
    <t>A la fecha del proceso de implemantación del aolicativo VITAL, se realizaron las capacitaciones con poca asistencia y se estan configurando los perfiles y usuario .
Para el el 1 de octubre se tiene programado la puesta en macha del aplicativo</t>
  </si>
  <si>
    <t>La OCI evidenció que el contrato No 250, presenta un porcentaje de cumplimiento de ejecución 95%  de las obligaciones que debe tener cumplidas para el pago No.2; es decir, las obligaciones 1, 2, 3, 4, 5, 6, 7, 8 y 9 y el 50% de la obligación No.10</t>
  </si>
  <si>
    <t xml:space="preserve">En lo que concierne al área de comunicaciones se viene trabajando para fortalecer los contenidos con enfoques diferenciales, resaltando nuestros diferentes públicos según su enfoque y brindando contenidos que los visibilicen y que evidencien el rol que cumplen dentro de la labor que realiza la Corporación, generando además en ellos un seentido de pertenencia al verse reflejados. En este orden de ideas, hemos realizado contenidos para segmentos poblacionales de jóvenes, niños, militares, indígenas y muejeres. Evidencia de ello se puede encontrar en los siguientes link https://www.instagram.com/reel/CigIxH3MXw7/?igshid=YmMyMTA2M2Y=, https://www.instagram.com/p/CbgGxGnr1fm/?igshid=YmMyMTA2M2Y=, https://www.instagram.com/p/CSX9dgwLtxW/?igshid=YmMyMTA2M2Y= </t>
  </si>
  <si>
    <t>La caracterización de usuarios, ciudadania y grupos de interes, se encuentra registrada en el documento "Análisis de las Necesidades y Expectativas de las Partes Interesadas de la Organización v2" (PE-OT-03), publicado en el intranet de la corporación, en el proceso de Planeación Estratégica.</t>
  </si>
  <si>
    <t>La OCI evidenció el cumplimiento de la presente actividad.
Se recomienda que este documento sea publicado en página web de la corporación.</t>
  </si>
  <si>
    <t>Una vez revisada la base de datos de PQR de la vigencia 2022, se logró determinar que para el periodo comprendido entre el 1 de mayo  y el 31 de agosto de 2022, se encuentran registradas en la misma 33 PQR dentro de las cuales se emitieron oficios de traslado a otras autoridades administrativas, por razones de falta de competencia.
Por otra parte, en el mencionado periodo se logró identificar 1 PQR de exclusiva competencia de la Oficina Jurídica en la cual se restringió el acceso a la información por requerir el usuario datos semiprivados de contacto correspondientes a contratistas de la CRA (PQR 202214000074632 del 17 de agosto de 2022)
En cuanto al analisis de  las soliictudes recibidas y los tiempos de respuesta a cada solictud, se encuentran registrados en el informe semestral de PQRS publicado en la págian web de la corporación, a corte de junio 2022</t>
  </si>
  <si>
    <t>En la página web de la entidad, se encuentra publicado el informe semestral de PQRS a corte de junio de 2022, en el cual solo se encuentra información relacionada con las solicitudes recibidas y los tiempos pormedios de respuestas.</t>
  </si>
  <si>
    <t xml:space="preserve">No se encuetra socializado en la página web de la entidad,  la información ralacionada con las  Solicitudes trasladadas a otras instituciones y El número de solicitudes en las que se negó el acceso a la información.   </t>
  </si>
  <si>
    <t xml:space="preserve">Consolidar y reportar información de solicitudes de acceso a información que contenga los siguientes datos:  
1. Solicitudes recibidas.                
2. Solicitudes trasladadas a otras instituciones.                                      
3. El tiempo de respuesta a cada solicitud.
4. El número de solicitudes en las que se negó el acceso a la información.                        </t>
  </si>
  <si>
    <t>Dando cumplimiento a la Obligatoriedad del Secop II, en la vigencia 2022 se tramitaron en Secop II: 372 Contratos  y 8 Convenios y en TVEC: 22 Ordenes de Compra</t>
  </si>
  <si>
    <t>A corte de diciembre 2022</t>
  </si>
  <si>
    <t>En la vigencia 2022 se elaboraron  359 contratos, los cuales se encuentran registrados en la plataforma SECOP II.  La OCI evidenció de forma aleatoria el registro de los contrtao sen la plataforma.</t>
  </si>
  <si>
    <t xml:space="preserve">Se registraron en el año 2022, cuatro (04) observaciones a las Licitaciones públicas No 0001, 0002, 0003 y 0004. </t>
  </si>
  <si>
    <t>El registro de las observaciones que realizan veedurias, se lleva en  la platafoma SECOP, en el mismos proceso. Se evidenció de manera aleatoria la existencia de las observaciones en la plataforma.</t>
  </si>
  <si>
    <t>Durante este periodo se han enviado más de 17 correos de seguimiento a las distintas dependencias, respecto de las PQR asignadas, en aras de impulsar el tramite de las mismas. Así mismo,  se realizó y envio a la asesora de Dirección un informe de atención a las PQR vigencia 2022.</t>
  </si>
  <si>
    <t>En el informe semestral (2022-II) de PQR que se publica en la pagina web de la CRA, se realiza un analisis sobre la cantidad y oportunidad de las respuestas de las PQR tramitadas en el proceso de soporte jurid</t>
  </si>
  <si>
    <t>En el período comprendido entre los meses de septiembre a diciembre 2022, se recibió una solicitud formualada por un periodista (20221400090462 de 2022).</t>
  </si>
  <si>
    <t>En el informe semestral (vigencia 2022-II) de PQR que se publica en la pagina web de la CRA, se realiza un analisis sobre la oportunidad de las respuestas de las PQR tramitadas en el proceso de soporte juridico.</t>
  </si>
  <si>
    <t>Una vez revisada la base de datos de PQR de la vigencia 2022, se logró determinar que para el periodo comprendido entre el 1 de septiembre y el 30 de diciembre de 2022, se encuentran registradas en la misma 512 PQR dentro de las cuales se emitieron 13 oficios de traslado a otras autoridades administrativas, por razones de falta de competencia.
Por otra parte, en el mencionado periodo no se presentaron PQR en la que se haya restringido el acceso a la información.
En cuanto al analisis de  las soliictudes recibidas y los tiempos de respuesta a cada solictud, se encuentran registrados en el informe semestral de PQRS publicado en la págian web de la corporación, a corte de 30 Diciembre de 2022</t>
  </si>
  <si>
    <t>En la página web de la entidad, se encuentra publicado el informe semestral de PQRS a corte 30 de Diciembre de 2022, en el cual solo se encuentra información relacionada con las solicitudes recibidas y los tiempos pormedios de respuest</t>
  </si>
  <si>
    <t>En marco del contrato 250 del 2022, se aplicaron las encuestas en los municipios, las cuales fueron el insumo para elaborar el informe de seguimiento a los Objetivos de Desarrollo Sostenible del Departamento del Atlántico en la vigencia 2022.
Los ODS medibles desde el terreno comunitario que se tuvieron en cuenta a nivel departamental para la construcción del informe de seguimiento, fueron los siguientes: fin de la pobreza, hambre cero, salud y bienestar, educación de calidad y trabajo decente y crecimiento económico.
Para llevar a cabo el seguimiento y monitoreo de los Objetivos de Desarrollo Sostenible de la Agenda 2030, se definió que el diseño metodológico de esta investigación seria de naturaleza cuantitativa. Es por ello, que se estableció en una muestra representativa de hogares residentes en las áreas urbanas de 22 municipios del departamento.
El diseño de la muestra es de tipo probabilística, aleatoria, simple, por lo que el resultado de este proceso ha determinado que la muestra está compuesta por 235 hogares distribuidos en las cinco subregiones de acuerdo con el Plan de Ordenamiento del Departamento-POD del Atlántico 2019.</t>
  </si>
  <si>
    <t>La OCI evidenció la ejecución del contrato No 250, Se recibio Informe de seguimiento de los ODS</t>
  </si>
  <si>
    <t>Durante el periodo, a corte 31 de diciembre de  2022, se han desarrollado, 77 boletines informativos que circulan de manera virtual a través de la estrategia mailing. Se realizaron 34 eventos físicos y 12 virtuales para posicionar la entidad. En cuanto a publicaciones informativas,  Se desarrollaron diferentes acciones entre el período del 1 de enero de 2021 al 31 de diciembre de 2021, para el aumento de seguidores en redes. Con un incremento total de 1.921 nuevos seguidores entre los distintos canales, mientras a diciembre de 2020 el avance fue de 16.2%. 
Facebook: 756 nuevos seguidores. Instagram: 1.052 nuevos seguidores y Twitter: 113 nuevos seguidores.
.Se ejecutaron 7 herramientas de comunicación interna, se han realizado en el periodo enero-diciembre de 2021, un total de 833 publicaciones así:  videos: 103, post, stories y fotos: 730, en la red social interna @CRAcontigo. Además, en los grupos de Whatsapp, se han realizado un total de 1936 publicaciones y mensajes. Se realizaron 11 Programas y Webinar Conectate Verde, también es importante resaltar la alianza de la corporación con la Armada Nacional de Colombia en la cadena radial de Marina Estero en tematicas de interes comunitarios. Crecimiento de redes entre enero a diciembre de 2021: 120%.  Las campañas institucionales y estrategias implementadas en las redes sociales permitieron que, en el año 2021, se haya logrado un incremento importante en el número de interacciones programadas para la vigencia, llegando a registrar entre el 1 de enero de 2021 al 31 de diciembre 2021 un total de 71.517 interacciones, para un promedio de 6.366 interacciones al mes, con un crecimiento de más del 100%. A continuación, el total por red social: 
Facebook: 35.207interacciones
Instagram: 32.705 interacciones
Twitter: 3.605 interacciones
Crecimiento de interacciones en las redes sociales de la C.R.A durante la vigencia 2021 fue mayor al 100%.
Dando alcance a lo anterior, se puede evidenciar  información sobre la gestión de la corporación realizada en tematicas como: Negocios Verdes, Manejo de residuos sólidos en playas, siembra de plántulas,  Premio ambiental GEMAS, Sgto  ambiental del PGIRS ,  Recuperación y canalización de arroyos , Plan Pescao,   Consejos de Cuenca, Seguimiento a PSMV ,  PTARs, POT,  Cambio climático, Gobernanza Forestal,  iniciativa con comunidades para uso sostenible de la Ciénaga de Mallorquín, Audiencia públlica de Rendición de Cuentas, entre otras.  "</t>
  </si>
  <si>
    <t>Para la gestión relacionada a corte 31 de diciembre en lo concerniente  a las actividades de participación a través de la ejecución de los programas contemplados en el Plan de Acción en la Linea de Sostenibilidad Democratica se han ejecutado las siguientes acciones: En alianza con Minambiente, Universidad del Atlántico, Secretaria de Educación Departamental y Secretarias de Educación de Soledad y Malambo, se realizaron dos eventos de fortalecimiento de la educación ambiental en el departamento del Atlántico: RESIGNIFICACIÓN DE PRAE, eventos realizados en el mes de mayo de 2022 y cuyo objetivo fue: Proporcionar apoyo técnico a docentes y comunidad educativa en general desde la actualización de conocimientos de la resignificación del PRAE (120 participantes). El mes de  junio se desarrolló una capacitación sobre Educación Ambiental y PRAE en la Institución Educativa Técnica Agropecuaria de Palmar de Varela , dirigido a 40 docentes asistentes en el marco de la semana institucional.
Con relación al CIDEAM, se han venido asesorando los siguientes munipios donde se ha socializado lo relacionado al PEAM y PDEA, y se ha evidenciado avances en el diagnóstico para la construcción del PEAM: Candelaria-Malambo-Palmar de Varela-Piojó-Polonuevo-Usiacurí - Branoa-Campo de la Cruz-Luruaco-Ponedera-Repelón-Sabanalarga-Soledad-Tubará, Santo Tomás. Los siguientes municipios también han venido siendo asesorados: Manatí-Sabanagrande-Puerto Colombia-Juan De Acosta-Suán-Galapa. 
Con relación a la escuela de capacitación, fueron realizadas capacitaciones en las siguientes temáticas: Manejo adecuado de residuos sólidos, Posconsumo, Cuidado del agua, Cambio Climático, Buenas prácticas ambientales, Residuos sólidos y Economía circular,  Cuidado del Agua, Manejo de residuos Covid. en los municipios de Tubará , Puerto Colombia, Juan de Acosta, Piojó, Puerto Giraldo, Palmar de Varela, Juan de Acosta, Sabanagrande, Tubará, Malambo Galapa, Polonuevo y Santo Tomás, llegando a un total de 1.957 personas a través de 49 talleres realizados.</t>
  </si>
  <si>
    <t xml:space="preserve">En lo relacionado a la difusión de información alinterior de la entidad se continua realizando la Escuela  de Capacitación, y se desarrollaron a corte 31 de diciembre las siguientes tematicas : 
Ecosistemas Mangláricos, Conciencia Ambiental, Gestión del Riesgo, proceso sancionatorio ambiental, tasa por uso de agua, fauna exotica: Generación de Energía a partir de residuos -Biodigestores. </t>
  </si>
  <si>
    <t>Para la gestión relacionada a corte 31 de diciembre en lo concerniente  a las actividades de participación a través de la ejecución de los programas contemplados en el Plan de Acción en la Linea de Sostenibilidad Democratica se han ejecutado las siguientes acciones: En alianza con Minambiente, Universidad del Atlántico, Secretaria de Educación Departamental y Secretarias de Educación de Soledad y Malambo, se realizaron dos eventos de fortalecimiento de la educación ambiental en el departamento del Atlántico: RESIGNIFICACIÓN DE PRAE, eventos realizados en el mes de mayo de 2022 y cuyo objetivo fue: Proporcionar apoyo técnico a docentes y comunidad educativa en general desde la actualización de conocimientos de la resignificación del PRAE (120 participantes). El mes de  junio se desarrolló una capacitación sobre Educación Ambiental y PRAE en la Institución Educativa Técnica Agropecuaria de Palmar de Varela , dirigido a 40 docentes asistentes en el marco de la semana institucional.
Con relación al CIDEAM, se han venido asesorando los siguientes munipios donde se ha socializado lo relacionado al PEAM y PDEA, y se ha evidenciado avances en el diagnóstico para la construcción del PEAM: Candelaria-Malambo-Palmar de Varela-Piojó-Polonuevo-Usiacurí - Branoa-Campo de la Cruz-Luruaco-Ponedera-Repelón-Sabanalarga-Soledad-Tubará, Santo Tomás. Los siguientes municipios también han venido siendo asesorados: Manatí-Sabanagrande-Puerto Colombia-Juan De Acosta-Suán-Galapa. Se recopiló información con miras a la construcción de la Política Departamental de Educación Ambiental - PDEA, la cual se basa en conocimientos y percepciones de los miembros de los CIDEA departamental y municipales (CIDEAM), quienes conocen la realidad ambiental en sus territorios y han venido explorando diversas maneras de mitigar los problemas que la componen, desde la educación ambiental. En el marco de la participación activa del CIDEA Departamental en la ruta de construcción de la PDEA, se convocó varias mesas de trabajo con la finalidad de construir participativamente los insumos necesarios para su formulación. Habiendo participación activa del 100% de los municipios del Departamento. 
Con relación a la escuela de capacitación, en este periodo se han realizado capacitaciones en las siguientes temáticas: Manejo adecuado de residuos sólidos, Posconsumo, Cuidado del agua, Cambio Climático, Buenas prácticas ambientales, Residuos sólidos y Economía circular,  Cuidado del Agua, Manejo de residuos Covid. en los municipios de Tubará , Puerto Colombia, Juan de Acosta, Piojó, Puerto Giraldo, Palmar de Varela, Juan de Acosta, Sabanagrande, Tubará, Malambo Galapa, Polonuevo y Santo Tomás.</t>
  </si>
  <si>
    <t>No se cunplió</t>
  </si>
  <si>
    <t>Durante este período no se consideró pertinente actualizar los riesgos de corrupción</t>
  </si>
  <si>
    <t xml:space="preserve">Se realizó en el período evaluado Charla-taller Plan Anticorrupción. </t>
  </si>
  <si>
    <t>Ses finalizó la ejecución del contrató de apoyo técnico con profesional con experiencia en la ANLA como administrador de VITAL; a la fecha se culminaron las jornadas de capacitación, parametrización y puesta en marcha del sistema en modo de prueba al interior de la entidad, con el fin de lograr su completa implementación y salida en vivo durante el primer semestre de 2023.</t>
  </si>
  <si>
    <t>Se evidenció el cumplimiento de la actividad</t>
  </si>
  <si>
    <t>Se actualizaron los procedimientos: MC-PR-06 Denuncias Ambientales v3, MC-PR-03 Proceso Sancionatorio v2, MC-PR-02 Permisos Ambientales v5, MC-PR-08 Seguimiento y Control Ambiental v2, MC-PR-01 Licencia Ambiental v5, se eliminó el formato MC-FT-06 Formulario De Autodeclaración De Vertimientos Líquidos v2. Se continua de manera permamente en la revision y actualización de documentos del SGI, por ejemplo, se encuentra en revisión el formato: MC-FT-36A2 Verificación de la Gestión Externa de Residuos Generados en la Atención en Salud y otras Actividades Anexo 2 v2.</t>
  </si>
  <si>
    <t>Se dictó Charla-taller Plan Anticorrupción y atencón al Ciudadano  a un grupo de funcionario</t>
  </si>
  <si>
    <t>Se dictó Charla-taller Plan Anticorrupción y atencón al Ciudadano al personal restante</t>
  </si>
  <si>
    <t>A la fecha de la presente revisión la oficina de Gestión Humana se encuentra realizando la modificación a los manuales de funciones, debido a la restructuración de la planta aprobada por el Consejo Directivo de la Entidad, la cual empezará a regir a partir del 1 de enero del 2023.</t>
  </si>
  <si>
    <t>No se ha elaborado el documento de analisis, sin embargo en la evaluación del desempeño de algunos funcionarios como son: funcionaria de recepción, la funcionaria de Jurídica (PQR), se concertó actividad orientada al servicio al ciudadano. Se tendrá en cuenta modificar para la vigencia 2023, las evaluaciones en la concertación de objetivos a aquellos que les haga falta incluirlas en su evaluación</t>
  </si>
  <si>
    <t>Durante la viegencia no se logro estructurar la actividad planteada</t>
  </si>
  <si>
    <t>Durante el periodo, del 30 de diciembre del 2022, se han desarrollado, 77, 12 boletines informativos que circulan de manera virtual a través de la estrategia mailing. Se realizaron 34 eventos físicos y 12 virtuales para posicionar la entidad. En cuanto a publicaciones informativas,   Se desarrollaron diferentes acciones entre el período del 1 de enero de 2021 al 31 de diciembre de 2021, para el aumento de seguidores en redes. Con un incremento total de 1.921 nuevos seguidores entre los distintos canales, mientras a diciembre de 2020 el avance fue de 16.2%. 
Facebook: 756 nuevos seguidores. Instagram: 1.052 nuevos seguidores y Twitter: 113 nuevos seguidores.
.Se ejecutaron 7 herramientas de comunicación interna, se han realizado en el periodo enero-diciembre de 2021, un total de 833 publicaciones así:  videos: 103, post, stories y fotos: 730, en la red social interna @CRAcontigo. Además, en los grupos de Whatsapp, se han realizado un total de 1936 publicaciones y mensajes. Se realizaron 11 Programas y Webinar Conectate Verde, también es importante resaltar la alianza de la corporación con la Armada Nacional de Colombia en la cadena radial de Marina Estero en tematicas de interes comunitarios. Crecimiento de redes entre enero a diciembre de 2021: 120%.  Las campañas institucionales y estrategias implementadas en las redes sociales permitieron que, en el año 2021, se haya logrado un incremento importante en el número de interacciones programadas para la vigencia, llegando a registrar entre el 1 de enero de 2021 al 31 de diciembre 2021 un total de 71.517 interacciones, para un promedio de 6.366 interacciones al mes, con un crecimiento de más del 100%. A continuación, el total por red social: 
Facebook: 35.207interacciones
Instagram: 32.705 interacciones
Twitter: 3.605 interacciones
Crecimiento de interacciones en las redes sociales de la C.R.A durante la vigencia 2022 fue mayor al 100%.</t>
  </si>
  <si>
    <t xml:space="preserve">Durante toda la vigencia se realizaron publicaciones sobre avances de gestión,  por los diferentes medioS de comunicación establecidos, internos y extrenos, donde se muestra a la comunidad, la gestión que viene desarrollando la Corporación. Especificamente, se generaron contenidos sobre avances de la gestión en el primer semestre del año en el mes de junio y en al finalizar el segundo semestre en el mes de diciembre, los cuales se pueden evidenciar en las redes socialies y otros canales de comunicación, evidencias que reposan en los archivos digitales de la Oficina de Comunicación. </t>
  </si>
  <si>
    <t xml:space="preserve">Para el cumplimiento de este componente,  se tiene habilitado una sección en Transparencia y Acceso a la información publica que contiene todo lo relacionada con los seguimiento y publicacion de los PAAC de las vigencias. https://crautonoma.gov.co/atencion. Adicionalmente, desde la oficina de Comunicaciones se realizó la contratación 286 de 2022 para vincular un asesor que se encargó de asesorar la alta dirección, en asuntos de relacionamientos con públicos externos y para el fortalecimiento de los contenidos que deben ser comunicados por el direcor en sus redes personales, de tal manera de mejorar y fortalecer los mismos. A través de este contrato se apoyó al director en estas obligaciones. </t>
  </si>
  <si>
    <t>En lo que concierne al área de ccomunicaciones se realizan los contenidos tanto escritos y también audiovisuales teniendo en cuenta  fortalecer el enfoque diferencial, resaltando nuestros diferentes públicos según su enfoque y brindando contenidos que los visibilicen y que evidencien el rol que cumplen dentro de la labor que realiza la Corporación, generando además en ellos un seentido de pèrtenencia al verse reflejados. En este orden de ideas, hemos realizado contenidos para segmentos poblacionales de jóvenes, niños, militares, indígenas y muejeres. Evidencia de ello se puede encontrar en los siguientes link https://www.instagram.com/reel/CidZ5bxJRBg/?igshid=YmMyMTA2M2Y=https://www.instagram.com/reel/CigIxH3MXw7/?igshid=YmMyMTA2M2Y=https://www.instagram.com/reel/Cl_tlZ5tnrx/?igshid=YmMyMTA2M2Y=</t>
  </si>
  <si>
    <t>El video institucional fue elaborado y se encuentra publicado en la página web institucional de la Entidad.</t>
  </si>
  <si>
    <t>La OCI en la muestra tomada para la revisión de los contratos  y vinculaciones 2022, evidenció la existencia de la Hoja de Vida en el formato del SIGEP</t>
  </si>
  <si>
    <t>En el informe semestral de PQR que se publica en la pagina web de la CRA, se realiza un analisis sobre la oportunidad de las respuestas de las PQR tramitadas en el proceso de soporte juridico. A la fecha se encuentra publicado en la web, el informe correspondiente al segundo semestre del año 2022</t>
  </si>
  <si>
    <t>La actividad fue ejecutada</t>
  </si>
  <si>
    <t>Debido a medidas administrativas, para la vigencia 2022, se tomo la decisión de no llevar a cabo el ciclo de auditoría a los procesos, sino que se realizaron audotorías puntuales, en la cual este aspecto no se contempló dentro del alcance</t>
  </si>
  <si>
    <t>Actividad no ejecutada</t>
  </si>
  <si>
    <t>Se realizó seguimiento a las solicitudes que allegaron a la subdirección de Planeacción durante el primer semestre del año 2022, por parte de la ciudadania. Adicionalmente se realizó analisis y publicación de las PQRS en los dos semestre del año.</t>
  </si>
  <si>
    <t>La Oficina de Control Interno, realizó acompañamiento a la Secretaría General y SGI, con el fin de colocar en practica la derectriz del gobierno nacional, establecida en la Ley 2195 de 2022, referente a la implentación del Programa de Transparencia y Ética Pública para la vigencia 2023; la cual reemplaza el Plan Anticorrupción y Atención al Ciudadano</t>
  </si>
  <si>
    <t>Se realizan socialización de la gestión de la entidad a través de la redes sociales, medios de comunicación y los canales internos de comunicación .</t>
  </si>
  <si>
    <t>La OCI realizó seguimiento a los controles que se toman frente a los riesgos tanto de gestión como los de corrupción.
Se realizó Auditoria Interna de la Vigencia 2022 desde el 01 hasta el 12 de agosto, por parte del área del SGI</t>
  </si>
  <si>
    <t>La OCI realizó seguimiento a los controles que se toman frente a los riesgos tanto de gestión como los de corrupción.</t>
  </si>
  <si>
    <t>En la página web de la Corporación Autonoma Regional del Atlántico se encuentra un link en donde se invita a la participación activa para la constriucción del PAAC                              https://www.crautonoma.gov.co/atencion-al-publico/transparencia-y-acceso-a-informacion-publica/planeacion/participacion-activa-para-la-construccion-del-plan-de-anticorrupcion-y-de-atencion-al-ciudadano-vigencia-2022
Para el período evaluado no se recibio aporte alguno por parte de la comunidad</t>
  </si>
  <si>
    <t xml:space="preserve">Se encuentra actualizado permanentemente
https://crautonoma.gov.co/transparencia </t>
  </si>
  <si>
    <t>No se recibio Infrmación</t>
  </si>
  <si>
    <t>Durante el período evaluado se  realizaron las encuentas de satisfacción del usuario de manera permanente. De las 500 encuestas realizadas, se recibieron respuestas de 15</t>
  </si>
  <si>
    <t>Los resultados de las encuentas de satisfacción realizadas del periodo de septiembre a diciembre del 2022, se encuentra en proceso de analisis</t>
  </si>
  <si>
    <t>Información analizada en el Informe semestral de PQRS</t>
  </si>
  <si>
    <t>% PROMEDIO ACUMULADO DE AVANCE A ABRIL 2022</t>
  </si>
  <si>
    <t>% PROMEDIO ACUMULADO DE AVANCE A AGOSTO 2022</t>
  </si>
  <si>
    <t>% PROMEDIO ACUMULADO  DE AVANCE A DICIEMBRE 2022</t>
  </si>
  <si>
    <r>
      <t xml:space="preserve">Fecha de seguimiento: </t>
    </r>
    <r>
      <rPr>
        <b/>
        <sz val="12"/>
        <color theme="1"/>
        <rFont val="Calibri"/>
        <family val="2"/>
        <scheme val="minor"/>
      </rPr>
      <t>Corte 31 de Diciembre 2022</t>
    </r>
  </si>
  <si>
    <t>Fecha de publicación: 13 de Enero de 2023</t>
  </si>
  <si>
    <t>PORCENTAJE GENERAL DE CUMPLIMIENTO PAAC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</si>
</sst>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Arial"/>
      <family val="2"/>
    </font>
    <font>
      <sz val="11"/>
      <color theme="1"/>
      <name val="Arial"/>
      <family val="2"/>
    </font>
    <font>
      <sz val="11"/>
      <name val="Calibri"/>
      <family val="2"/>
      <scheme val="minor"/>
    </font>
    <font>
      <b/>
      <sz val="11"/>
      <color theme="0"/>
      <name val="Calibri"/>
      <family val="2"/>
      <scheme val="minor"/>
    </font>
    <font>
      <b/>
      <u/>
      <sz val="11"/>
      <color theme="1"/>
      <name val="Calibri"/>
      <family val="2"/>
      <scheme val="minor"/>
    </font>
    <font>
      <b/>
      <i/>
      <sz val="11"/>
      <color theme="1"/>
      <name val="Arial"/>
      <family val="2"/>
    </font>
    <font>
      <b/>
      <sz val="11"/>
      <color rgb="FF000000"/>
      <name val="Arial"/>
      <family val="2"/>
    </font>
    <font>
      <b/>
      <sz val="11"/>
      <color theme="0"/>
      <name val="Arial"/>
      <family val="2"/>
    </font>
    <font>
      <sz val="11"/>
      <color theme="0"/>
      <name val="Arial"/>
      <family val="2"/>
    </font>
    <font>
      <b/>
      <sz val="12"/>
      <color theme="1"/>
      <name val="Calibri"/>
      <family val="2"/>
      <scheme val="minor"/>
    </font>
    <font>
      <b/>
      <u/>
      <sz val="12"/>
      <color theme="1"/>
      <name val="Calibri"/>
      <family val="2"/>
      <scheme val="minor"/>
    </font>
    <font>
      <b/>
      <sz val="11"/>
      <color rgb="FF00B050"/>
      <name val="Arial"/>
      <family val="2"/>
    </font>
  </fonts>
  <fills count="9">
    <fill>
      <patternFill patternType="none"/>
    </fill>
    <fill>
      <patternFill patternType="gray125"/>
    </fill>
    <fill>
      <patternFill patternType="solid">
        <fgColor rgb="FF00B050"/>
        <bgColor indexed="64"/>
      </patternFill>
    </fill>
    <fill>
      <patternFill patternType="solid">
        <fgColor rgb="FF92D050"/>
        <bgColor indexed="64"/>
      </patternFill>
    </fill>
    <fill>
      <patternFill patternType="solid">
        <fgColor theme="6" tint="-0.249977111117893"/>
        <bgColor indexed="64"/>
      </patternFill>
    </fill>
    <fill>
      <patternFill patternType="solid">
        <fgColor rgb="FFFF0000"/>
        <bgColor indexed="64"/>
      </patternFill>
    </fill>
    <fill>
      <patternFill patternType="solid">
        <fgColor theme="6" tint="0.39997558519241921"/>
        <bgColor indexed="64"/>
      </patternFill>
    </fill>
    <fill>
      <patternFill patternType="solid">
        <fgColor rgb="FFFFFFFF"/>
        <bgColor indexed="64"/>
      </patternFill>
    </fill>
    <fill>
      <patternFill patternType="solid">
        <fgColor rgb="FFFFC0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76">
    <xf numFmtId="0" fontId="0" fillId="0" borderId="0" xfId="0"/>
    <xf numFmtId="0" fontId="4" fillId="0" borderId="0" xfId="0" applyFont="1" applyAlignment="1">
      <alignment vertical="center"/>
    </xf>
    <xf numFmtId="0" fontId="2" fillId="0" borderId="0" xfId="0" applyFont="1"/>
    <xf numFmtId="0" fontId="5" fillId="0" borderId="1" xfId="0" applyFont="1" applyBorder="1" applyAlignment="1">
      <alignment horizontal="justify" vertical="center" wrapText="1"/>
    </xf>
    <xf numFmtId="0" fontId="5" fillId="0" borderId="12" xfId="0" applyFont="1" applyBorder="1" applyAlignment="1">
      <alignment horizontal="justify" vertical="center" wrapText="1"/>
    </xf>
    <xf numFmtId="0" fontId="5" fillId="0" borderId="7" xfId="0" applyFont="1" applyBorder="1" applyAlignment="1">
      <alignment horizontal="justify" vertical="center" wrapText="1"/>
    </xf>
    <xf numFmtId="14" fontId="5" fillId="0" borderId="1" xfId="0" applyNumberFormat="1" applyFont="1" applyBorder="1" applyAlignment="1">
      <alignment horizontal="center" vertical="center" wrapText="1"/>
    </xf>
    <xf numFmtId="0" fontId="3" fillId="0" borderId="0" xfId="0" applyFont="1" applyAlignment="1">
      <alignment horizontal="center" vertical="center"/>
    </xf>
    <xf numFmtId="0" fontId="2" fillId="0" borderId="0" xfId="0" applyFont="1" applyAlignment="1">
      <alignment vertical="center"/>
    </xf>
    <xf numFmtId="0" fontId="0" fillId="0" borderId="0" xfId="0" applyAlignment="1">
      <alignment vertical="center"/>
    </xf>
    <xf numFmtId="0" fontId="0" fillId="0" borderId="0" xfId="0" applyAlignment="1">
      <alignment horizontal="center" vertical="center" wrapText="1"/>
    </xf>
    <xf numFmtId="0" fontId="7" fillId="0" borderId="0" xfId="0" applyFont="1" applyAlignment="1">
      <alignment vertical="center"/>
    </xf>
    <xf numFmtId="0" fontId="0" fillId="0" borderId="0" xfId="0" applyAlignment="1">
      <alignment horizontal="center" vertical="center"/>
    </xf>
    <xf numFmtId="0" fontId="0" fillId="2" borderId="1" xfId="0" applyFill="1" applyBorder="1" applyAlignment="1">
      <alignment horizontal="center" vertical="center"/>
    </xf>
    <xf numFmtId="0" fontId="2" fillId="3" borderId="3"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0" fillId="0" borderId="12" xfId="0" applyBorder="1" applyAlignment="1">
      <alignment horizontal="justify" vertical="center" wrapText="1"/>
    </xf>
    <xf numFmtId="0" fontId="0" fillId="0" borderId="12" xfId="0" applyBorder="1"/>
    <xf numFmtId="9" fontId="0" fillId="0" borderId="1" xfId="0" applyNumberFormat="1" applyBorder="1" applyAlignment="1">
      <alignment horizontal="center" vertical="center" wrapText="1"/>
    </xf>
    <xf numFmtId="14" fontId="0" fillId="0" borderId="12" xfId="0" applyNumberFormat="1" applyBorder="1" applyAlignment="1">
      <alignment horizontal="center" vertical="center" wrapText="1"/>
    </xf>
    <xf numFmtId="0" fontId="2" fillId="0" borderId="13" xfId="0" applyFont="1" applyBorder="1" applyAlignment="1">
      <alignment horizontal="center" vertical="center"/>
    </xf>
    <xf numFmtId="0" fontId="0" fillId="5" borderId="0" xfId="0" applyFill="1" applyAlignment="1">
      <alignment horizontal="center" vertical="center"/>
    </xf>
    <xf numFmtId="0" fontId="0" fillId="2" borderId="0" xfId="0" applyFill="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justify" vertical="center" wrapText="1"/>
    </xf>
    <xf numFmtId="14" fontId="0" fillId="0" borderId="1" xfId="0" applyNumberFormat="1" applyBorder="1" applyAlignment="1">
      <alignment horizontal="center" vertical="center" wrapText="1"/>
    </xf>
    <xf numFmtId="0" fontId="2" fillId="0" borderId="5" xfId="0" applyFont="1" applyBorder="1" applyAlignment="1">
      <alignment horizontal="center" vertical="center"/>
    </xf>
    <xf numFmtId="0" fontId="0" fillId="0" borderId="1" xfId="0" applyBorder="1"/>
    <xf numFmtId="0" fontId="0" fillId="0" borderId="1" xfId="0" applyBorder="1" applyAlignment="1">
      <alignment vertical="center" wrapText="1"/>
    </xf>
    <xf numFmtId="0" fontId="0" fillId="0" borderId="3" xfId="0" applyBorder="1" applyAlignment="1">
      <alignment horizontal="center" vertical="center" wrapText="1"/>
    </xf>
    <xf numFmtId="0" fontId="0" fillId="0" borderId="3" xfId="0" applyBorder="1" applyAlignment="1">
      <alignment horizontal="justify" vertical="center" wrapText="1"/>
    </xf>
    <xf numFmtId="0" fontId="2" fillId="0" borderId="10" xfId="0" applyFont="1" applyBorder="1" applyAlignment="1">
      <alignment horizontal="center" vertical="center"/>
    </xf>
    <xf numFmtId="0" fontId="0" fillId="0" borderId="1" xfId="0" applyBorder="1" applyAlignment="1">
      <alignment horizontal="left" vertical="center" wrapText="1" indent="1"/>
    </xf>
    <xf numFmtId="9" fontId="0" fillId="0" borderId="12" xfId="0" applyNumberFormat="1" applyBorder="1" applyAlignment="1">
      <alignment horizontal="center" vertical="center" wrapText="1"/>
    </xf>
    <xf numFmtId="0" fontId="0" fillId="7" borderId="1" xfId="0" applyFill="1" applyBorder="1" applyAlignment="1">
      <alignment horizontal="justify" vertical="center" wrapText="1"/>
    </xf>
    <xf numFmtId="0" fontId="0" fillId="0" borderId="12" xfId="0" applyBorder="1" applyAlignment="1">
      <alignment horizontal="center" vertical="center" wrapText="1"/>
    </xf>
    <xf numFmtId="0" fontId="0" fillId="0" borderId="7" xfId="0" applyBorder="1" applyAlignment="1">
      <alignment horizontal="center" vertical="center" wrapText="1"/>
    </xf>
    <xf numFmtId="0" fontId="0" fillId="0" borderId="7" xfId="0" applyBorder="1" applyAlignment="1">
      <alignment horizontal="left" vertical="center" wrapText="1" indent="1"/>
    </xf>
    <xf numFmtId="0" fontId="2" fillId="0" borderId="8" xfId="0" applyFont="1" applyBorder="1" applyAlignment="1">
      <alignment horizontal="center" vertical="center"/>
    </xf>
    <xf numFmtId="0" fontId="2" fillId="0" borderId="14" xfId="0" applyFont="1" applyBorder="1" applyAlignment="1">
      <alignment horizontal="center" vertical="center" textRotation="90" wrapText="1"/>
    </xf>
    <xf numFmtId="0" fontId="0" fillId="0" borderId="15" xfId="0" applyBorder="1" applyAlignment="1">
      <alignment horizontal="center" vertical="center" wrapText="1"/>
    </xf>
    <xf numFmtId="0" fontId="0" fillId="0" borderId="15" xfId="0" applyBorder="1" applyAlignment="1">
      <alignment horizontal="justify" vertical="center" wrapText="1"/>
    </xf>
    <xf numFmtId="14" fontId="0" fillId="0" borderId="15" xfId="0" applyNumberFormat="1" applyBorder="1" applyAlignment="1">
      <alignment horizontal="center" vertical="center" wrapText="1"/>
    </xf>
    <xf numFmtId="0" fontId="0" fillId="0" borderId="15" xfId="0" applyBorder="1" applyAlignment="1">
      <alignment horizontal="left" vertical="center" wrapText="1" indent="1"/>
    </xf>
    <xf numFmtId="0" fontId="0" fillId="0" borderId="15" xfId="0" applyBorder="1"/>
    <xf numFmtId="0" fontId="2" fillId="0" borderId="0" xfId="0" applyFont="1" applyAlignment="1">
      <alignment horizontal="center" vertical="center" wrapText="1"/>
    </xf>
    <xf numFmtId="0" fontId="8" fillId="0" borderId="0" xfId="0" applyFont="1" applyAlignment="1">
      <alignment horizontal="center" vertical="center"/>
    </xf>
    <xf numFmtId="10" fontId="4" fillId="0" borderId="0" xfId="1" applyNumberFormat="1" applyFont="1" applyBorder="1" applyAlignment="1">
      <alignment vertical="center" wrapText="1"/>
    </xf>
    <xf numFmtId="0" fontId="0" fillId="0" borderId="0" xfId="0" applyAlignment="1">
      <alignment horizontal="left" vertical="center" wrapText="1" indent="1"/>
    </xf>
    <xf numFmtId="10" fontId="4" fillId="0" borderId="0" xfId="1" applyNumberFormat="1" applyFont="1" applyBorder="1" applyAlignment="1">
      <alignment horizontal="left" vertical="center" wrapText="1" indent="1"/>
    </xf>
    <xf numFmtId="0" fontId="0" fillId="0" borderId="0" xfId="0" applyAlignment="1">
      <alignment horizontal="left" wrapText="1" indent="1"/>
    </xf>
    <xf numFmtId="0" fontId="2" fillId="0" borderId="0" xfId="0" applyFont="1" applyAlignment="1">
      <alignment horizontal="left" vertical="center" wrapText="1" indent="1"/>
    </xf>
    <xf numFmtId="0" fontId="2" fillId="0" borderId="31" xfId="0" applyFont="1" applyBorder="1" applyAlignment="1">
      <alignment horizontal="center" vertical="center" wrapText="1"/>
    </xf>
    <xf numFmtId="0" fontId="0" fillId="0" borderId="31" xfId="0" applyBorder="1" applyAlignment="1">
      <alignment horizontal="justify" vertical="center" wrapText="1"/>
    </xf>
    <xf numFmtId="0" fontId="0" fillId="0" borderId="31" xfId="0" applyBorder="1" applyAlignment="1">
      <alignment horizontal="center" vertical="center" wrapText="1"/>
    </xf>
    <xf numFmtId="0" fontId="0" fillId="0" borderId="31" xfId="0" applyBorder="1"/>
    <xf numFmtId="0" fontId="0" fillId="0" borderId="12" xfId="0" applyBorder="1" applyAlignment="1">
      <alignment horizontal="center" vertical="center"/>
    </xf>
    <xf numFmtId="10" fontId="11" fillId="0" borderId="0" xfId="1" applyNumberFormat="1" applyFont="1" applyFill="1" applyBorder="1" applyAlignment="1">
      <alignment vertical="center" wrapText="1"/>
    </xf>
    <xf numFmtId="10" fontId="6" fillId="0" borderId="0" xfId="1" applyNumberFormat="1" applyFont="1" applyFill="1" applyBorder="1" applyAlignment="1">
      <alignment horizontal="center" vertical="center" wrapText="1"/>
    </xf>
    <xf numFmtId="10" fontId="10" fillId="0" borderId="0" xfId="1" applyNumberFormat="1" applyFont="1" applyFill="1" applyBorder="1" applyAlignment="1">
      <alignment horizontal="center" vertical="center" wrapText="1"/>
    </xf>
    <xf numFmtId="10" fontId="11" fillId="0" borderId="0" xfId="1" applyNumberFormat="1" applyFont="1" applyFill="1" applyBorder="1" applyAlignment="1">
      <alignment horizontal="left" vertical="center" wrapText="1" indent="1"/>
    </xf>
    <xf numFmtId="10" fontId="10" fillId="0" borderId="0" xfId="0" applyNumberFormat="1" applyFont="1" applyAlignment="1">
      <alignment horizontal="center" vertical="center" wrapText="1"/>
    </xf>
    <xf numFmtId="10" fontId="11" fillId="0" borderId="0" xfId="0" applyNumberFormat="1" applyFont="1" applyAlignment="1">
      <alignment horizontal="left" vertical="center" wrapText="1" indent="1"/>
    </xf>
    <xf numFmtId="9" fontId="0" fillId="0" borderId="31" xfId="0" applyNumberFormat="1" applyBorder="1" applyAlignment="1">
      <alignment horizontal="center" vertical="center" wrapText="1"/>
    </xf>
    <xf numFmtId="9" fontId="0" fillId="0" borderId="15" xfId="0" applyNumberFormat="1" applyBorder="1" applyAlignment="1">
      <alignment horizontal="center" vertical="center" wrapText="1"/>
    </xf>
    <xf numFmtId="9" fontId="0" fillId="0" borderId="3" xfId="0" applyNumberFormat="1" applyBorder="1" applyAlignment="1">
      <alignment horizontal="center" vertical="center" wrapText="1"/>
    </xf>
    <xf numFmtId="0" fontId="0" fillId="0" borderId="0" xfId="0" applyAlignment="1">
      <alignment horizontal="justify" vertical="center" wrapText="1"/>
    </xf>
    <xf numFmtId="9" fontId="2" fillId="0" borderId="0" xfId="0" applyNumberFormat="1" applyFont="1" applyAlignment="1">
      <alignment horizontal="center" vertical="center" wrapText="1"/>
    </xf>
    <xf numFmtId="14" fontId="0" fillId="0" borderId="3" xfId="0" applyNumberFormat="1" applyBorder="1" applyAlignment="1">
      <alignment horizontal="center" vertical="center" wrapText="1"/>
    </xf>
    <xf numFmtId="9" fontId="0" fillId="0" borderId="1" xfId="0" applyNumberFormat="1" applyBorder="1" applyAlignment="1">
      <alignment horizontal="center" vertical="center"/>
    </xf>
    <xf numFmtId="0" fontId="0" fillId="0" borderId="32" xfId="0" applyBorder="1" applyAlignment="1">
      <alignment horizontal="justify" vertical="center" wrapText="1"/>
    </xf>
    <xf numFmtId="9" fontId="0" fillId="0" borderId="32" xfId="0" applyNumberFormat="1" applyBorder="1" applyAlignment="1">
      <alignment horizontal="center" vertical="center" wrapText="1"/>
    </xf>
    <xf numFmtId="0" fontId="0" fillId="0" borderId="32" xfId="0" applyBorder="1" applyAlignment="1">
      <alignment horizontal="center" vertical="center" wrapText="1"/>
    </xf>
    <xf numFmtId="0" fontId="0" fillId="0" borderId="32" xfId="0" applyBorder="1" applyAlignment="1">
      <alignment horizontal="left" vertical="center" wrapText="1" indent="1"/>
    </xf>
    <xf numFmtId="14" fontId="0" fillId="0" borderId="31" xfId="0" applyNumberFormat="1" applyBorder="1" applyAlignment="1">
      <alignment horizontal="center" vertical="center" wrapText="1"/>
    </xf>
    <xf numFmtId="9" fontId="0" fillId="0" borderId="33" xfId="0" applyNumberFormat="1" applyBorder="1" applyAlignment="1">
      <alignment horizontal="center" vertical="center" wrapText="1"/>
    </xf>
    <xf numFmtId="0" fontId="2" fillId="0" borderId="35" xfId="0" applyFont="1" applyBorder="1" applyAlignment="1">
      <alignment horizontal="center" vertical="center" wrapText="1"/>
    </xf>
    <xf numFmtId="0" fontId="0" fillId="0" borderId="35" xfId="0" applyBorder="1" applyAlignment="1">
      <alignment horizontal="justify" vertical="center" wrapText="1"/>
    </xf>
    <xf numFmtId="9" fontId="0" fillId="0" borderId="35" xfId="0" applyNumberFormat="1" applyBorder="1" applyAlignment="1">
      <alignment horizontal="center" vertical="center" wrapText="1"/>
    </xf>
    <xf numFmtId="0" fontId="0" fillId="0" borderId="35" xfId="0" applyBorder="1" applyAlignment="1">
      <alignment horizontal="center" vertical="center" wrapText="1"/>
    </xf>
    <xf numFmtId="0" fontId="0" fillId="0" borderId="35" xfId="0" applyBorder="1" applyAlignment="1">
      <alignment horizontal="left" vertical="center" wrapText="1" indent="1"/>
    </xf>
    <xf numFmtId="0" fontId="0" fillId="0" borderId="39" xfId="0" applyBorder="1" applyAlignment="1">
      <alignment horizontal="center" vertical="center" wrapText="1"/>
    </xf>
    <xf numFmtId="0" fontId="0" fillId="0" borderId="39" xfId="0" applyBorder="1" applyAlignment="1">
      <alignment horizontal="justify" vertical="center" wrapText="1"/>
    </xf>
    <xf numFmtId="9" fontId="0" fillId="0" borderId="39" xfId="0" applyNumberFormat="1" applyBorder="1" applyAlignment="1">
      <alignment horizontal="center" vertical="center" wrapText="1"/>
    </xf>
    <xf numFmtId="0" fontId="0" fillId="0" borderId="39" xfId="0" applyBorder="1" applyAlignment="1">
      <alignment horizontal="left" vertical="center" wrapText="1" indent="1"/>
    </xf>
    <xf numFmtId="0" fontId="0" fillId="0" borderId="39" xfId="0" applyBorder="1"/>
    <xf numFmtId="0" fontId="2" fillId="2" borderId="21" xfId="0" applyFont="1" applyFill="1" applyBorder="1" applyAlignment="1">
      <alignment horizontal="center" vertical="center"/>
    </xf>
    <xf numFmtId="9" fontId="0" fillId="0" borderId="1" xfId="0" applyNumberFormat="1" applyBorder="1" applyAlignment="1">
      <alignment vertical="center" wrapText="1"/>
    </xf>
    <xf numFmtId="14" fontId="0" fillId="0" borderId="1" xfId="0" applyNumberFormat="1" applyBorder="1" applyAlignment="1">
      <alignment horizontal="center" vertical="center"/>
    </xf>
    <xf numFmtId="9" fontId="0" fillId="0" borderId="7" xfId="0" applyNumberFormat="1" applyBorder="1" applyAlignment="1">
      <alignment horizontal="center" vertical="center" wrapText="1"/>
    </xf>
    <xf numFmtId="0" fontId="0" fillId="0" borderId="7" xfId="0" applyBorder="1" applyAlignment="1">
      <alignment horizontal="justify" vertical="center" wrapText="1"/>
    </xf>
    <xf numFmtId="14" fontId="0" fillId="0" borderId="7" xfId="0" applyNumberFormat="1" applyBorder="1" applyAlignment="1">
      <alignment horizontal="center" vertical="center" wrapText="1"/>
    </xf>
    <xf numFmtId="10" fontId="14" fillId="0" borderId="0" xfId="1" applyNumberFormat="1" applyFont="1" applyFill="1" applyBorder="1" applyAlignment="1">
      <alignment horizontal="center" vertical="center" wrapText="1"/>
    </xf>
    <xf numFmtId="0" fontId="5" fillId="0" borderId="0" xfId="0" applyFont="1" applyAlignment="1">
      <alignment vertical="center" wrapText="1"/>
    </xf>
    <xf numFmtId="0" fontId="5" fillId="0" borderId="0" xfId="0" applyFont="1" applyAlignment="1">
      <alignment vertical="center"/>
    </xf>
    <xf numFmtId="0" fontId="0" fillId="0" borderId="0" xfId="0" applyAlignment="1">
      <alignment vertical="center" wrapText="1"/>
    </xf>
    <xf numFmtId="0" fontId="2" fillId="8" borderId="36" xfId="0" applyFont="1" applyFill="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vertical="center"/>
    </xf>
    <xf numFmtId="0" fontId="2" fillId="8" borderId="5" xfId="0" applyFont="1" applyFill="1" applyBorder="1" applyAlignment="1">
      <alignment horizontal="center" vertical="center"/>
    </xf>
    <xf numFmtId="0" fontId="2" fillId="8" borderId="21" xfId="0" applyFont="1" applyFill="1" applyBorder="1" applyAlignment="1">
      <alignment horizontal="center" vertical="center"/>
    </xf>
    <xf numFmtId="0" fontId="2" fillId="8" borderId="5" xfId="0" applyFont="1" applyFill="1" applyBorder="1" applyAlignment="1">
      <alignment horizontal="center" vertical="center" wrapText="1"/>
    </xf>
    <xf numFmtId="0" fontId="0" fillId="0" borderId="7" xfId="0" applyBorder="1" applyAlignment="1">
      <alignment vertical="center"/>
    </xf>
    <xf numFmtId="0" fontId="0" fillId="0" borderId="3" xfId="0" applyBorder="1" applyAlignment="1">
      <alignment vertical="center"/>
    </xf>
    <xf numFmtId="0" fontId="2" fillId="3" borderId="41" xfId="0" applyFont="1" applyFill="1" applyBorder="1" applyAlignment="1">
      <alignment horizontal="center" vertical="center" wrapText="1"/>
    </xf>
    <xf numFmtId="0" fontId="3" fillId="0" borderId="0" xfId="0" applyFont="1" applyAlignment="1">
      <alignment vertical="center"/>
    </xf>
    <xf numFmtId="9" fontId="2" fillId="6" borderId="23" xfId="1" applyFont="1" applyFill="1" applyBorder="1" applyAlignment="1">
      <alignment horizontal="center" vertical="center" wrapText="1"/>
    </xf>
    <xf numFmtId="9" fontId="2" fillId="6" borderId="24" xfId="1" applyFont="1" applyFill="1" applyBorder="1" applyAlignment="1">
      <alignment horizontal="center" vertical="center" wrapText="1"/>
    </xf>
    <xf numFmtId="9" fontId="2" fillId="0" borderId="1" xfId="1" applyFont="1" applyBorder="1" applyAlignment="1">
      <alignment horizontal="center" vertical="center" wrapText="1"/>
    </xf>
    <xf numFmtId="9" fontId="2" fillId="0" borderId="5" xfId="1" applyFont="1" applyBorder="1" applyAlignment="1">
      <alignment horizontal="center" vertical="center" wrapText="1"/>
    </xf>
    <xf numFmtId="9" fontId="2" fillId="0" borderId="3" xfId="1" applyFont="1" applyBorder="1" applyAlignment="1">
      <alignment horizontal="center" vertical="center" wrapText="1"/>
    </xf>
    <xf numFmtId="9" fontId="2" fillId="0" borderId="10" xfId="1" applyFont="1" applyBorder="1" applyAlignment="1">
      <alignment horizontal="center" vertical="center" wrapText="1"/>
    </xf>
    <xf numFmtId="0" fontId="2" fillId="0" borderId="30" xfId="0" applyFont="1" applyBorder="1" applyAlignment="1">
      <alignment horizontal="center" vertical="center" textRotation="90" wrapText="1"/>
    </xf>
    <xf numFmtId="0" fontId="0" fillId="0" borderId="4" xfId="0" applyBorder="1" applyAlignment="1">
      <alignment horizontal="center" vertical="center" textRotation="90" wrapText="1"/>
    </xf>
    <xf numFmtId="0" fontId="0" fillId="0" borderId="9" xfId="0" applyBorder="1" applyAlignment="1">
      <alignment horizontal="center" vertical="center" textRotation="90" wrapText="1"/>
    </xf>
    <xf numFmtId="0" fontId="9" fillId="3" borderId="12" xfId="0" applyFont="1" applyFill="1" applyBorder="1" applyAlignment="1">
      <alignment horizontal="center" vertical="center" wrapText="1"/>
    </xf>
    <xf numFmtId="0" fontId="9" fillId="3" borderId="7" xfId="0" applyFont="1" applyFill="1" applyBorder="1" applyAlignment="1">
      <alignment horizontal="center" vertical="center" wrapText="1"/>
    </xf>
    <xf numFmtId="9" fontId="2" fillId="0" borderId="31" xfId="1" applyFont="1" applyBorder="1" applyAlignment="1">
      <alignment horizontal="center" vertical="center" wrapText="1"/>
    </xf>
    <xf numFmtId="9" fontId="2" fillId="0" borderId="2" xfId="1" applyFont="1" applyBorder="1" applyAlignment="1">
      <alignment horizontal="center" vertical="center" wrapText="1"/>
    </xf>
    <xf numFmtId="9" fontId="2" fillId="0" borderId="40" xfId="1" applyFont="1" applyBorder="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2" fillId="0" borderId="30" xfId="0" applyFont="1" applyBorder="1" applyAlignment="1">
      <alignment horizontal="left" vertical="center" wrapText="1"/>
    </xf>
    <xf numFmtId="0" fontId="2" fillId="0" borderId="31" xfId="0" applyFont="1" applyBorder="1" applyAlignment="1">
      <alignment horizontal="left" vertical="center" wrapText="1"/>
    </xf>
    <xf numFmtId="0" fontId="8" fillId="0" borderId="0" xfId="0" applyFont="1" applyAlignment="1">
      <alignment horizontal="center" vertical="center"/>
    </xf>
    <xf numFmtId="0" fontId="10" fillId="0" borderId="0" xfId="0" applyFont="1" applyAlignment="1">
      <alignment horizontal="center" vertical="center" wrapText="1"/>
    </xf>
    <xf numFmtId="0" fontId="9" fillId="3" borderId="13" xfId="0" applyFont="1" applyFill="1" applyBorder="1" applyAlignment="1">
      <alignment horizontal="center" vertical="center" wrapText="1"/>
    </xf>
    <xf numFmtId="0" fontId="9" fillId="3" borderId="8" xfId="0" applyFont="1" applyFill="1" applyBorder="1" applyAlignment="1">
      <alignment horizontal="center" vertical="center" wrapText="1"/>
    </xf>
    <xf numFmtId="9" fontId="2" fillId="0" borderId="29" xfId="1" applyFont="1" applyBorder="1" applyAlignment="1">
      <alignment horizontal="center" vertical="center" wrapText="1"/>
    </xf>
    <xf numFmtId="0" fontId="2" fillId="0" borderId="11" xfId="0" applyFont="1" applyBorder="1" applyAlignment="1">
      <alignment horizontal="center" vertical="center" textRotation="90" wrapText="1"/>
    </xf>
    <xf numFmtId="0" fontId="2" fillId="0" borderId="4" xfId="0" applyFont="1" applyBorder="1" applyAlignment="1">
      <alignment horizontal="center" vertical="center" textRotation="90" wrapText="1"/>
    </xf>
    <xf numFmtId="0" fontId="2" fillId="0" borderId="6" xfId="0" applyFont="1" applyBorder="1" applyAlignment="1">
      <alignment horizontal="center" vertical="center" textRotation="90" wrapText="1"/>
    </xf>
    <xf numFmtId="0" fontId="0" fillId="0" borderId="12" xfId="0" applyBorder="1" applyAlignment="1">
      <alignment horizontal="center" vertical="center" wrapText="1"/>
    </xf>
    <xf numFmtId="0" fontId="0" fillId="0" borderId="1" xfId="0" applyBorder="1" applyAlignment="1">
      <alignment horizontal="center" vertical="center" wrapText="1"/>
    </xf>
    <xf numFmtId="0" fontId="0" fillId="0" borderId="7" xfId="0" applyBorder="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textRotation="90" wrapText="1"/>
    </xf>
    <xf numFmtId="0" fontId="2" fillId="0" borderId="34" xfId="0" applyFont="1" applyBorder="1" applyAlignment="1">
      <alignment horizontal="center" vertical="center" textRotation="90" wrapText="1"/>
    </xf>
    <xf numFmtId="0" fontId="0" fillId="0" borderId="37" xfId="0" applyBorder="1" applyAlignment="1">
      <alignment horizontal="center" vertical="center" textRotation="90" wrapText="1"/>
    </xf>
    <xf numFmtId="0" fontId="0" fillId="0" borderId="38" xfId="0" applyBorder="1" applyAlignment="1">
      <alignment horizontal="center" vertical="center" textRotation="90" wrapText="1"/>
    </xf>
    <xf numFmtId="0" fontId="0" fillId="0" borderId="3" xfId="0" applyBorder="1" applyAlignment="1">
      <alignment horizontal="center" vertical="center" wrapText="1"/>
    </xf>
    <xf numFmtId="0" fontId="0" fillId="0" borderId="1" xfId="0" applyBorder="1" applyAlignment="1">
      <alignment horizontal="center"/>
    </xf>
    <xf numFmtId="0" fontId="6" fillId="4" borderId="1"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3" borderId="9"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0" fillId="0" borderId="1" xfId="0" applyBorder="1" applyAlignment="1">
      <alignment horizontal="center" vertical="center"/>
    </xf>
    <xf numFmtId="0" fontId="2" fillId="0" borderId="5" xfId="0" applyFont="1" applyBorder="1" applyAlignment="1">
      <alignment horizontal="center" vertical="center"/>
    </xf>
    <xf numFmtId="0" fontId="0" fillId="0" borderId="1" xfId="0" applyBorder="1" applyAlignment="1">
      <alignment horizontal="justify" vertical="center" wrapText="1"/>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9" xfId="0" applyFont="1" applyBorder="1" applyAlignment="1">
      <alignment horizontal="left" vertical="center" wrapText="1"/>
    </xf>
    <xf numFmtId="0" fontId="2" fillId="0" borderId="3" xfId="0" applyFont="1" applyBorder="1" applyAlignment="1">
      <alignment horizontal="left" vertical="center" wrapText="1"/>
    </xf>
    <xf numFmtId="0" fontId="2" fillId="6" borderId="22" xfId="0" applyFont="1" applyFill="1" applyBorder="1" applyAlignment="1">
      <alignment horizontal="center" vertical="center" wrapText="1"/>
    </xf>
    <xf numFmtId="0" fontId="2" fillId="6" borderId="23" xfId="0" applyFont="1" applyFill="1" applyBorder="1" applyAlignment="1">
      <alignment horizontal="center" vertical="center" wrapText="1"/>
    </xf>
    <xf numFmtId="0" fontId="2" fillId="0" borderId="29" xfId="0" applyFont="1" applyBorder="1" applyAlignment="1">
      <alignment horizontal="center" vertical="center"/>
    </xf>
    <xf numFmtId="0" fontId="2" fillId="2" borderId="13" xfId="0" applyFont="1" applyFill="1" applyBorder="1" applyAlignment="1">
      <alignment horizontal="center" vertical="center"/>
    </xf>
    <xf numFmtId="0" fontId="2" fillId="2" borderId="5" xfId="0" applyFont="1" applyFill="1" applyBorder="1" applyAlignment="1">
      <alignment horizontal="center" vertical="center"/>
    </xf>
  </cellXfs>
  <cellStyles count="2">
    <cellStyle name="Normal" xfId="0" builtinId="0"/>
    <cellStyle name="Porcentaje" xfId="1" builtinId="5"/>
  </cellStyles>
  <dxfs count="8">
    <dxf>
      <font>
        <color auto="1"/>
      </font>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microsoft.com/office/2017/10/relationships/person" Target="persons/person3.xml"/><Relationship Id="rId18" Type="http://schemas.microsoft.com/office/2017/10/relationships/person" Target="persons/person8.xml"/><Relationship Id="rId3" Type="http://schemas.openxmlformats.org/officeDocument/2006/relationships/worksheet" Target="worksheets/sheet3.xml"/><Relationship Id="rId7" Type="http://schemas.openxmlformats.org/officeDocument/2006/relationships/calcChain" Target="calcChain.xml"/><Relationship Id="rId12" Type="http://schemas.microsoft.com/office/2017/10/relationships/person" Target="persons/person2.xml"/><Relationship Id="rId17" Type="http://schemas.microsoft.com/office/2017/10/relationships/person" Target="persons/person7.xml"/><Relationship Id="rId2" Type="http://schemas.openxmlformats.org/officeDocument/2006/relationships/worksheet" Target="worksheets/sheet2.xml"/><Relationship Id="rId16" Type="http://schemas.microsoft.com/office/2017/10/relationships/person" Target="persons/person6.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10/relationships/person" Target="persons/person1.xml"/><Relationship Id="rId5" Type="http://schemas.openxmlformats.org/officeDocument/2006/relationships/styles" Target="styles.xml"/><Relationship Id="rId15" Type="http://schemas.microsoft.com/office/2017/10/relationships/person" Target="persons/person5.xml"/><Relationship Id="rId10" Type="http://schemas.microsoft.com/office/2017/10/relationships/person" Target="persons/person0.xml"/><Relationship Id="rId4" Type="http://schemas.openxmlformats.org/officeDocument/2006/relationships/theme" Target="theme/theme1.xml"/><Relationship Id="rId14" Type="http://schemas.microsoft.com/office/2017/10/relationships/person" Target="persons/person.xml"/><Relationship Id="rId9" Type="http://schemas.microsoft.com/office/2017/10/relationships/person" Target="persons/person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107156</xdr:colOff>
      <xdr:row>0</xdr:row>
      <xdr:rowOff>9526</xdr:rowOff>
    </xdr:from>
    <xdr:to>
      <xdr:col>0</xdr:col>
      <xdr:colOff>1416843</xdr:colOff>
      <xdr:row>2</xdr:row>
      <xdr:rowOff>309564</xdr:rowOff>
    </xdr:to>
    <xdr:pic>
      <xdr:nvPicPr>
        <xdr:cNvPr id="2" name="1 Imagen">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56" y="9526"/>
          <a:ext cx="1309687" cy="1073944"/>
        </a:xfrm>
        <a:prstGeom prst="rect">
          <a:avLst/>
        </a:prstGeom>
        <a:noFill/>
        <a:ln>
          <a:noFill/>
        </a:ln>
      </xdr:spPr>
    </xdr:pic>
    <xdr:clientData/>
  </xdr:twoCellAnchor>
  <xdr:twoCellAnchor editAs="oneCell">
    <xdr:from>
      <xdr:col>15</xdr:col>
      <xdr:colOff>921542</xdr:colOff>
      <xdr:row>0</xdr:row>
      <xdr:rowOff>0</xdr:rowOff>
    </xdr:from>
    <xdr:to>
      <xdr:col>15</xdr:col>
      <xdr:colOff>2190749</xdr:colOff>
      <xdr:row>2</xdr:row>
      <xdr:rowOff>353786</xdr:rowOff>
    </xdr:to>
    <xdr:pic>
      <xdr:nvPicPr>
        <xdr:cNvPr id="3" name="2 Imagen">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0959" t="15550" r="15723" b="13467"/>
        <a:stretch>
          <a:fillRect/>
        </a:stretch>
      </xdr:blipFill>
      <xdr:spPr bwMode="auto">
        <a:xfrm>
          <a:off x="20665506" y="0"/>
          <a:ext cx="1269207" cy="1115786"/>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persons/person4.xml><?xml version="1.0" encoding="utf-8"?>
<personList xmlns="http://schemas.microsoft.com/office/spreadsheetml/2018/threadedcomments" xmlns:x="http://schemas.openxmlformats.org/spreadsheetml/2006/main"/>
</file>

<file path=xl/persons/person5.xml><?xml version="1.0" encoding="utf-8"?>
<personList xmlns="http://schemas.microsoft.com/office/spreadsheetml/2018/threadedcomments" xmlns:x="http://schemas.openxmlformats.org/spreadsheetml/2006/main"/>
</file>

<file path=xl/persons/person6.xml><?xml version="1.0" encoding="utf-8"?>
<personList xmlns="http://schemas.microsoft.com/office/spreadsheetml/2018/threadedcomments" xmlns:x="http://schemas.openxmlformats.org/spreadsheetml/2006/main"/>
</file>

<file path=xl/persons/person7.xml><?xml version="1.0" encoding="utf-8"?>
<personList xmlns="http://schemas.microsoft.com/office/spreadsheetml/2018/threadedcomments" xmlns:x="http://schemas.openxmlformats.org/spreadsheetml/2006/main"/>
</file>

<file path=xl/persons/person8.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43"/>
  <sheetViews>
    <sheetView tabSelected="1" topLeftCell="H10" zoomScale="70" zoomScaleNormal="70" workbookViewId="0">
      <selection activeCell="S28" sqref="S28"/>
    </sheetView>
  </sheetViews>
  <sheetFormatPr baseColWidth="10" defaultColWidth="11.42578125" defaultRowHeight="15" x14ac:dyDescent="0.25"/>
  <cols>
    <col min="1" max="1" width="22.7109375" customWidth="1"/>
    <col min="2" max="2" width="24.85546875" customWidth="1"/>
    <col min="3" max="3" width="4.5703125" customWidth="1"/>
    <col min="4" max="4" width="39.85546875" customWidth="1"/>
    <col min="5" max="5" width="76" customWidth="1"/>
    <col min="6" max="6" width="6.7109375" style="2" customWidth="1"/>
    <col min="7" max="7" width="76" customWidth="1"/>
    <col min="8" max="8" width="7" style="2" customWidth="1"/>
    <col min="9" max="9" width="80.140625" customWidth="1"/>
    <col min="10" max="10" width="9.5703125" customWidth="1"/>
    <col min="11" max="11" width="22.28515625" customWidth="1"/>
    <col min="12" max="12" width="23.140625" style="10" customWidth="1"/>
    <col min="13" max="13" width="23.140625" style="12" customWidth="1"/>
    <col min="14" max="14" width="29.7109375" customWidth="1"/>
    <col min="15" max="15" width="34.28515625" customWidth="1"/>
    <col min="16" max="16" width="47" customWidth="1"/>
    <col min="17" max="17" width="19.85546875" style="2" customWidth="1"/>
  </cols>
  <sheetData>
    <row r="1" spans="1:31" ht="31.5" customHeight="1" x14ac:dyDescent="0.25">
      <c r="A1" s="145"/>
      <c r="B1" s="139" t="s">
        <v>0</v>
      </c>
      <c r="C1" s="139"/>
      <c r="D1" s="139"/>
      <c r="E1" s="139"/>
      <c r="F1" s="139"/>
      <c r="G1" s="139"/>
      <c r="H1" s="139"/>
      <c r="I1" s="139"/>
      <c r="J1" s="139"/>
      <c r="K1" s="139"/>
      <c r="L1" s="139"/>
      <c r="M1" s="139"/>
      <c r="N1" s="139"/>
      <c r="O1" s="139"/>
      <c r="P1" s="145"/>
      <c r="Q1" s="145"/>
    </row>
    <row r="2" spans="1:31" ht="29.25" customHeight="1" x14ac:dyDescent="0.25">
      <c r="A2" s="145"/>
      <c r="B2" s="166" t="s">
        <v>1</v>
      </c>
      <c r="C2" s="166"/>
      <c r="D2" s="166"/>
      <c r="E2" s="166"/>
      <c r="F2" s="166"/>
      <c r="G2" s="166"/>
      <c r="H2" s="166"/>
      <c r="I2" s="166"/>
      <c r="J2" s="166"/>
      <c r="K2" s="166"/>
      <c r="L2" s="166"/>
      <c r="M2" s="166"/>
      <c r="N2" s="166"/>
      <c r="O2" s="166"/>
      <c r="P2" s="145"/>
      <c r="Q2" s="145"/>
    </row>
    <row r="3" spans="1:31" ht="30.75" customHeight="1" x14ac:dyDescent="0.25">
      <c r="A3" s="145"/>
      <c r="B3" s="162" t="s">
        <v>2</v>
      </c>
      <c r="C3" s="162"/>
      <c r="D3" s="162" t="s">
        <v>3</v>
      </c>
      <c r="E3" s="162"/>
      <c r="F3" s="162"/>
      <c r="G3" s="162"/>
      <c r="H3" s="162"/>
      <c r="I3" s="162" t="s">
        <v>4</v>
      </c>
      <c r="J3" s="162"/>
      <c r="K3" s="162"/>
      <c r="L3" s="162"/>
      <c r="M3" s="162"/>
      <c r="N3" s="162"/>
      <c r="O3" s="162"/>
      <c r="P3" s="145"/>
      <c r="Q3" s="145"/>
    </row>
    <row r="5" spans="1:31" s="9" customFormat="1" ht="21.75" customHeight="1" x14ac:dyDescent="0.25">
      <c r="A5" s="8" t="s">
        <v>5</v>
      </c>
      <c r="B5" s="8"/>
      <c r="C5" s="8"/>
      <c r="F5" s="8"/>
      <c r="H5" s="8"/>
      <c r="L5" s="10"/>
      <c r="M5" s="8" t="s">
        <v>6</v>
      </c>
      <c r="N5" s="8"/>
      <c r="Q5" s="8"/>
    </row>
    <row r="6" spans="1:31" s="9" customFormat="1" ht="21.75" customHeight="1" x14ac:dyDescent="0.25">
      <c r="A6" s="8" t="s">
        <v>418</v>
      </c>
      <c r="B6" s="11"/>
      <c r="C6" s="8"/>
      <c r="F6" s="8"/>
      <c r="H6" s="8"/>
      <c r="L6" s="10"/>
      <c r="M6" s="8" t="s">
        <v>417</v>
      </c>
      <c r="N6" s="8"/>
      <c r="Q6" s="8"/>
    </row>
    <row r="7" spans="1:31" ht="15.75" thickBot="1" x14ac:dyDescent="0.3"/>
    <row r="8" spans="1:31" ht="31.5" customHeight="1" x14ac:dyDescent="0.25">
      <c r="A8" s="147" t="s">
        <v>7</v>
      </c>
      <c r="B8" s="148"/>
      <c r="C8" s="148"/>
      <c r="D8" s="148"/>
      <c r="E8" s="148"/>
      <c r="F8" s="148"/>
      <c r="G8" s="148"/>
      <c r="H8" s="148"/>
      <c r="I8" s="148"/>
      <c r="J8" s="148"/>
      <c r="K8" s="148"/>
      <c r="L8" s="148"/>
      <c r="M8" s="148"/>
      <c r="N8" s="148"/>
      <c r="O8" s="148"/>
      <c r="P8" s="148"/>
      <c r="Q8" s="149"/>
    </row>
    <row r="9" spans="1:31" ht="26.25" customHeight="1" x14ac:dyDescent="0.25">
      <c r="A9" s="150" t="s">
        <v>8</v>
      </c>
      <c r="B9" s="152" t="s">
        <v>9</v>
      </c>
      <c r="C9" s="158" t="s">
        <v>10</v>
      </c>
      <c r="D9" s="159"/>
      <c r="E9" s="146" t="s">
        <v>11</v>
      </c>
      <c r="F9" s="146"/>
      <c r="G9" s="146" t="s">
        <v>12</v>
      </c>
      <c r="H9" s="146"/>
      <c r="I9" s="146" t="s">
        <v>13</v>
      </c>
      <c r="J9" s="146"/>
      <c r="K9" s="13"/>
      <c r="L9" s="152" t="s">
        <v>14</v>
      </c>
      <c r="M9" s="152" t="s">
        <v>15</v>
      </c>
      <c r="N9" s="156" t="s">
        <v>16</v>
      </c>
      <c r="O9" s="156"/>
      <c r="P9" s="157"/>
      <c r="Q9" s="154" t="s">
        <v>17</v>
      </c>
    </row>
    <row r="10" spans="1:31" s="2" customFormat="1" ht="55.5" customHeight="1" thickBot="1" x14ac:dyDescent="0.3">
      <c r="A10" s="151"/>
      <c r="B10" s="153"/>
      <c r="C10" s="160"/>
      <c r="D10" s="161"/>
      <c r="E10" s="14" t="s">
        <v>18</v>
      </c>
      <c r="F10" s="14" t="s">
        <v>19</v>
      </c>
      <c r="G10" s="14" t="s">
        <v>20</v>
      </c>
      <c r="H10" s="14" t="s">
        <v>19</v>
      </c>
      <c r="I10" s="14" t="s">
        <v>18</v>
      </c>
      <c r="J10" s="14" t="s">
        <v>19</v>
      </c>
      <c r="K10" s="14" t="s">
        <v>21</v>
      </c>
      <c r="L10" s="153"/>
      <c r="M10" s="153"/>
      <c r="N10" s="15" t="s">
        <v>22</v>
      </c>
      <c r="O10" s="105" t="s">
        <v>23</v>
      </c>
      <c r="P10" s="16" t="s">
        <v>366</v>
      </c>
      <c r="Q10" s="155"/>
    </row>
    <row r="11" spans="1:31" ht="150" customHeight="1" x14ac:dyDescent="0.25">
      <c r="A11" s="140" t="s">
        <v>24</v>
      </c>
      <c r="B11" s="36" t="s">
        <v>25</v>
      </c>
      <c r="C11" s="36" t="s">
        <v>26</v>
      </c>
      <c r="D11" s="17" t="s">
        <v>27</v>
      </c>
      <c r="E11" s="17" t="s">
        <v>28</v>
      </c>
      <c r="F11" s="34">
        <v>0.5</v>
      </c>
      <c r="G11" s="25" t="s">
        <v>29</v>
      </c>
      <c r="H11" s="34">
        <v>0.5</v>
      </c>
      <c r="I11" s="57"/>
      <c r="J11" s="57"/>
      <c r="K11" s="34">
        <v>1</v>
      </c>
      <c r="L11" s="20" t="s">
        <v>30</v>
      </c>
      <c r="M11" s="36" t="s">
        <v>31</v>
      </c>
      <c r="N11" s="17" t="s">
        <v>32</v>
      </c>
      <c r="O11" s="54" t="s">
        <v>33</v>
      </c>
      <c r="P11" s="18"/>
      <c r="Q11" s="21" t="s">
        <v>34</v>
      </c>
      <c r="AC11" s="22" t="s">
        <v>35</v>
      </c>
      <c r="AD11" s="23" t="s">
        <v>34</v>
      </c>
      <c r="AE11" s="12"/>
    </row>
    <row r="12" spans="1:31" ht="146.25" customHeight="1" x14ac:dyDescent="0.25">
      <c r="A12" s="114"/>
      <c r="B12" s="136" t="s">
        <v>36</v>
      </c>
      <c r="C12" s="24" t="s">
        <v>37</v>
      </c>
      <c r="D12" s="25" t="s">
        <v>38</v>
      </c>
      <c r="E12" s="25" t="s">
        <v>39</v>
      </c>
      <c r="F12" s="19">
        <v>0.4</v>
      </c>
      <c r="G12" s="25" t="s">
        <v>40</v>
      </c>
      <c r="H12" s="19">
        <v>0.6</v>
      </c>
      <c r="I12" s="24"/>
      <c r="J12" s="24"/>
      <c r="K12" s="19">
        <f>+F12+H12</f>
        <v>1</v>
      </c>
      <c r="L12" s="26">
        <v>44804</v>
      </c>
      <c r="M12" s="24" t="s">
        <v>41</v>
      </c>
      <c r="N12" s="25" t="s">
        <v>33</v>
      </c>
      <c r="O12" s="25" t="s">
        <v>42</v>
      </c>
      <c r="P12" s="25"/>
      <c r="Q12" s="27" t="s">
        <v>34</v>
      </c>
    </row>
    <row r="13" spans="1:31" ht="144" customHeight="1" x14ac:dyDescent="0.25">
      <c r="A13" s="114"/>
      <c r="B13" s="136"/>
      <c r="C13" s="24" t="s">
        <v>43</v>
      </c>
      <c r="D13" s="25" t="s">
        <v>44</v>
      </c>
      <c r="E13" s="25" t="s">
        <v>45</v>
      </c>
      <c r="F13" s="19">
        <v>0.4</v>
      </c>
      <c r="G13" s="25" t="s">
        <v>46</v>
      </c>
      <c r="H13" s="19">
        <v>0.6</v>
      </c>
      <c r="I13" s="25" t="s">
        <v>383</v>
      </c>
      <c r="J13" s="24"/>
      <c r="K13" s="19">
        <v>1</v>
      </c>
      <c r="L13" s="26">
        <v>44834</v>
      </c>
      <c r="M13" s="24" t="s">
        <v>47</v>
      </c>
      <c r="N13" s="25" t="s">
        <v>33</v>
      </c>
      <c r="O13" s="25" t="s">
        <v>42</v>
      </c>
      <c r="P13" s="25" t="s">
        <v>383</v>
      </c>
      <c r="Q13" s="27" t="s">
        <v>34</v>
      </c>
    </row>
    <row r="14" spans="1:31" ht="105" customHeight="1" x14ac:dyDescent="0.25">
      <c r="A14" s="114"/>
      <c r="B14" s="136" t="s">
        <v>48</v>
      </c>
      <c r="C14" s="136" t="s">
        <v>49</v>
      </c>
      <c r="D14" s="164" t="s">
        <v>50</v>
      </c>
      <c r="E14" s="25" t="s">
        <v>51</v>
      </c>
      <c r="F14" s="19">
        <v>0.55000000000000004</v>
      </c>
      <c r="G14" s="25" t="s">
        <v>52</v>
      </c>
      <c r="H14" s="88">
        <v>0.45</v>
      </c>
      <c r="I14" s="25"/>
      <c r="J14" s="88"/>
      <c r="K14" s="19">
        <f>++H14+F14</f>
        <v>1</v>
      </c>
      <c r="L14" s="26">
        <v>44849</v>
      </c>
      <c r="M14" s="24" t="s">
        <v>53</v>
      </c>
      <c r="N14" s="25" t="s">
        <v>33</v>
      </c>
      <c r="O14" s="25" t="s">
        <v>33</v>
      </c>
      <c r="P14" s="28"/>
      <c r="Q14" s="163" t="s">
        <v>34</v>
      </c>
    </row>
    <row r="15" spans="1:31" ht="123.75" customHeight="1" x14ac:dyDescent="0.25">
      <c r="A15" s="114"/>
      <c r="B15" s="136"/>
      <c r="C15" s="136"/>
      <c r="D15" s="164"/>
      <c r="E15" s="25" t="s">
        <v>54</v>
      </c>
      <c r="F15" s="19">
        <v>1</v>
      </c>
      <c r="G15" s="25" t="s">
        <v>54</v>
      </c>
      <c r="H15" s="88">
        <v>1</v>
      </c>
      <c r="I15" s="25" t="s">
        <v>54</v>
      </c>
      <c r="J15" s="88">
        <v>1</v>
      </c>
      <c r="K15" s="19">
        <f>+F15</f>
        <v>1</v>
      </c>
      <c r="L15" s="26">
        <v>44865</v>
      </c>
      <c r="M15" s="24" t="s">
        <v>55</v>
      </c>
      <c r="N15" s="25" t="s">
        <v>56</v>
      </c>
      <c r="O15" s="25" t="s">
        <v>33</v>
      </c>
      <c r="P15" s="25" t="s">
        <v>33</v>
      </c>
      <c r="Q15" s="163"/>
    </row>
    <row r="16" spans="1:31" ht="140.25" customHeight="1" x14ac:dyDescent="0.25">
      <c r="A16" s="114"/>
      <c r="B16" s="24" t="s">
        <v>57</v>
      </c>
      <c r="C16" s="24" t="s">
        <v>58</v>
      </c>
      <c r="D16" s="25" t="s">
        <v>59</v>
      </c>
      <c r="E16" s="29" t="s">
        <v>60</v>
      </c>
      <c r="F16" s="19">
        <v>0.4</v>
      </c>
      <c r="G16" s="31" t="s">
        <v>61</v>
      </c>
      <c r="H16" s="19">
        <v>0.6</v>
      </c>
      <c r="I16" s="24"/>
      <c r="J16" s="24"/>
      <c r="K16" s="19">
        <f>+H16+F16</f>
        <v>1</v>
      </c>
      <c r="L16" s="26">
        <v>44880</v>
      </c>
      <c r="M16" s="24" t="s">
        <v>62</v>
      </c>
      <c r="N16" s="25" t="s">
        <v>33</v>
      </c>
      <c r="O16" s="25" t="s">
        <v>42</v>
      </c>
      <c r="P16" s="28"/>
      <c r="Q16" s="27" t="s">
        <v>34</v>
      </c>
    </row>
    <row r="17" spans="1:17" ht="90" customHeight="1" x14ac:dyDescent="0.25">
      <c r="A17" s="114"/>
      <c r="B17" s="136" t="s">
        <v>63</v>
      </c>
      <c r="C17" s="24" t="s">
        <v>64</v>
      </c>
      <c r="D17" s="25" t="s">
        <v>65</v>
      </c>
      <c r="E17" s="29" t="s">
        <v>66</v>
      </c>
      <c r="F17" s="19">
        <v>0</v>
      </c>
      <c r="G17" s="24" t="s">
        <v>67</v>
      </c>
      <c r="H17" s="19">
        <v>0</v>
      </c>
      <c r="I17" s="31" t="s">
        <v>407</v>
      </c>
      <c r="J17" s="19">
        <v>1</v>
      </c>
      <c r="K17" s="19">
        <f>+J17</f>
        <v>1</v>
      </c>
      <c r="L17" s="6" t="s">
        <v>68</v>
      </c>
      <c r="M17" s="24" t="s">
        <v>69</v>
      </c>
      <c r="N17" s="25" t="s">
        <v>70</v>
      </c>
      <c r="O17" s="25" t="s">
        <v>355</v>
      </c>
      <c r="P17" s="104" t="s">
        <v>402</v>
      </c>
      <c r="Q17" s="27" t="s">
        <v>34</v>
      </c>
    </row>
    <row r="18" spans="1:17" ht="105" customHeight="1" thickBot="1" x14ac:dyDescent="0.3">
      <c r="A18" s="115"/>
      <c r="B18" s="144"/>
      <c r="C18" s="30" t="s">
        <v>71</v>
      </c>
      <c r="D18" s="31" t="s">
        <v>72</v>
      </c>
      <c r="E18" s="31" t="s">
        <v>73</v>
      </c>
      <c r="F18" s="66">
        <v>0</v>
      </c>
      <c r="G18" s="31" t="s">
        <v>74</v>
      </c>
      <c r="H18" s="66">
        <v>0.5</v>
      </c>
      <c r="I18" s="31" t="s">
        <v>406</v>
      </c>
      <c r="J18" s="66">
        <v>0.5</v>
      </c>
      <c r="K18" s="66">
        <f>+H18+J18</f>
        <v>1</v>
      </c>
      <c r="L18" s="69" t="s">
        <v>75</v>
      </c>
      <c r="M18" s="30" t="s">
        <v>76</v>
      </c>
      <c r="N18" s="30"/>
      <c r="O18" s="25" t="s">
        <v>355</v>
      </c>
      <c r="P18" s="103" t="s">
        <v>402</v>
      </c>
      <c r="Q18" s="32" t="s">
        <v>34</v>
      </c>
    </row>
    <row r="19" spans="1:17" ht="213" customHeight="1" x14ac:dyDescent="0.25">
      <c r="A19" s="141" t="s">
        <v>77</v>
      </c>
      <c r="B19" s="77"/>
      <c r="C19" s="77"/>
      <c r="D19" s="78" t="s">
        <v>78</v>
      </c>
      <c r="E19" s="78" t="s">
        <v>79</v>
      </c>
      <c r="F19" s="79">
        <v>0.2</v>
      </c>
      <c r="G19" s="78" t="s">
        <v>80</v>
      </c>
      <c r="H19" s="79">
        <v>0.24</v>
      </c>
      <c r="I19" s="31" t="s">
        <v>385</v>
      </c>
      <c r="J19" s="79">
        <v>0.26</v>
      </c>
      <c r="K19" s="79">
        <f>+H19+F19+J19</f>
        <v>0.7</v>
      </c>
      <c r="L19" s="80" t="s">
        <v>81</v>
      </c>
      <c r="M19" s="80" t="s">
        <v>82</v>
      </c>
      <c r="N19" s="81"/>
      <c r="O19" s="17" t="s">
        <v>356</v>
      </c>
      <c r="P19" s="54" t="s">
        <v>386</v>
      </c>
      <c r="Q19" s="97" t="s">
        <v>382</v>
      </c>
    </row>
    <row r="20" spans="1:17" ht="279" customHeight="1" thickBot="1" x14ac:dyDescent="0.3">
      <c r="A20" s="142"/>
      <c r="B20" s="73"/>
      <c r="C20" s="73"/>
      <c r="D20" s="71" t="s">
        <v>83</v>
      </c>
      <c r="E20" s="71" t="s">
        <v>84</v>
      </c>
      <c r="F20" s="72">
        <v>0.34</v>
      </c>
      <c r="G20" s="71" t="s">
        <v>85</v>
      </c>
      <c r="H20" s="76">
        <v>0.33</v>
      </c>
      <c r="I20" s="31" t="s">
        <v>387</v>
      </c>
      <c r="J20" s="72">
        <v>0.33</v>
      </c>
      <c r="K20" s="72">
        <f>+H20+F20+J20</f>
        <v>1</v>
      </c>
      <c r="L20" s="73" t="s">
        <v>81</v>
      </c>
      <c r="M20" s="73" t="s">
        <v>82</v>
      </c>
      <c r="N20" s="74"/>
      <c r="O20" s="54" t="s">
        <v>86</v>
      </c>
      <c r="P20" s="54" t="s">
        <v>386</v>
      </c>
      <c r="Q20" s="27" t="s">
        <v>34</v>
      </c>
    </row>
    <row r="21" spans="1:17" ht="299.25" customHeight="1" thickBot="1" x14ac:dyDescent="0.3">
      <c r="A21" s="143"/>
      <c r="B21" s="82"/>
      <c r="C21" s="82"/>
      <c r="D21" s="83" t="s">
        <v>87</v>
      </c>
      <c r="E21" s="83" t="s">
        <v>88</v>
      </c>
      <c r="F21" s="84">
        <v>0.2</v>
      </c>
      <c r="G21" s="83" t="s">
        <v>89</v>
      </c>
      <c r="H21" s="84">
        <v>0.8</v>
      </c>
      <c r="I21" s="82"/>
      <c r="J21" s="82"/>
      <c r="K21" s="84">
        <f>+H21+F21</f>
        <v>1</v>
      </c>
      <c r="L21" s="82" t="s">
        <v>81</v>
      </c>
      <c r="M21" s="82" t="s">
        <v>82</v>
      </c>
      <c r="N21" s="85"/>
      <c r="O21" s="42" t="s">
        <v>90</v>
      </c>
      <c r="P21" s="86"/>
      <c r="Q21" s="87" t="s">
        <v>34</v>
      </c>
    </row>
    <row r="22" spans="1:17" ht="231.75" customHeight="1" x14ac:dyDescent="0.25">
      <c r="A22" s="113" t="s">
        <v>91</v>
      </c>
      <c r="B22" s="53" t="s">
        <v>92</v>
      </c>
      <c r="C22" s="55" t="s">
        <v>93</v>
      </c>
      <c r="D22" s="54" t="s">
        <v>94</v>
      </c>
      <c r="E22" s="54" t="s">
        <v>340</v>
      </c>
      <c r="F22" s="64">
        <v>1</v>
      </c>
      <c r="G22" s="54"/>
      <c r="H22" s="64"/>
      <c r="I22" s="75"/>
      <c r="J22" s="55"/>
      <c r="K22" s="64">
        <f t="shared" ref="K22" si="0">+F22</f>
        <v>1</v>
      </c>
      <c r="L22" s="75">
        <v>44651</v>
      </c>
      <c r="M22" s="55" t="s">
        <v>95</v>
      </c>
      <c r="N22" s="54" t="s">
        <v>96</v>
      </c>
      <c r="O22" s="55"/>
      <c r="P22" s="56"/>
      <c r="Q22" s="174" t="s">
        <v>34</v>
      </c>
    </row>
    <row r="23" spans="1:17" ht="326.25" customHeight="1" x14ac:dyDescent="0.25">
      <c r="A23" s="114"/>
      <c r="B23" s="136" t="s">
        <v>97</v>
      </c>
      <c r="C23" s="24" t="s">
        <v>26</v>
      </c>
      <c r="D23" s="25" t="s">
        <v>98</v>
      </c>
      <c r="E23" s="25" t="s">
        <v>99</v>
      </c>
      <c r="F23" s="19">
        <v>0.34</v>
      </c>
      <c r="G23" s="25" t="s">
        <v>338</v>
      </c>
      <c r="H23" s="19">
        <v>0.33</v>
      </c>
      <c r="I23" s="25" t="s">
        <v>393</v>
      </c>
      <c r="J23" s="19">
        <v>0.33</v>
      </c>
      <c r="K23" s="19">
        <f>+H23+F23+J23</f>
        <v>1</v>
      </c>
      <c r="L23" s="26" t="s">
        <v>100</v>
      </c>
      <c r="M23" s="24" t="s">
        <v>101</v>
      </c>
      <c r="N23" s="25" t="s">
        <v>102</v>
      </c>
      <c r="O23" s="25" t="s">
        <v>339</v>
      </c>
      <c r="P23" s="25" t="s">
        <v>394</v>
      </c>
      <c r="Q23" s="173" t="s">
        <v>34</v>
      </c>
    </row>
    <row r="24" spans="1:17" ht="153" customHeight="1" x14ac:dyDescent="0.25">
      <c r="A24" s="114"/>
      <c r="B24" s="136"/>
      <c r="C24" s="24" t="s">
        <v>103</v>
      </c>
      <c r="D24" s="25" t="s">
        <v>104</v>
      </c>
      <c r="E24" s="25" t="s">
        <v>105</v>
      </c>
      <c r="F24" s="19">
        <v>0.5</v>
      </c>
      <c r="G24" s="25" t="s">
        <v>106</v>
      </c>
      <c r="H24" s="19">
        <v>0.3</v>
      </c>
      <c r="I24" s="25" t="s">
        <v>408</v>
      </c>
      <c r="J24" s="19">
        <v>0.2</v>
      </c>
      <c r="K24" s="19">
        <f>+H24+F24+J24</f>
        <v>1</v>
      </c>
      <c r="L24" s="26" t="s">
        <v>100</v>
      </c>
      <c r="M24" s="24" t="s">
        <v>107</v>
      </c>
      <c r="N24" s="25" t="s">
        <v>108</v>
      </c>
      <c r="O24" s="25" t="s">
        <v>106</v>
      </c>
      <c r="P24" s="25" t="s">
        <v>174</v>
      </c>
      <c r="Q24" s="27" t="s">
        <v>34</v>
      </c>
    </row>
    <row r="25" spans="1:17" ht="402.75" customHeight="1" x14ac:dyDescent="0.25">
      <c r="A25" s="114"/>
      <c r="B25" s="136"/>
      <c r="C25" s="24" t="s">
        <v>109</v>
      </c>
      <c r="D25" s="25" t="s">
        <v>110</v>
      </c>
      <c r="E25" s="25" t="s">
        <v>111</v>
      </c>
      <c r="F25" s="19">
        <v>0.5</v>
      </c>
      <c r="G25" s="25" t="s">
        <v>112</v>
      </c>
      <c r="H25" s="19">
        <v>0.45</v>
      </c>
      <c r="I25" s="25" t="s">
        <v>376</v>
      </c>
      <c r="J25" s="19">
        <v>0.05</v>
      </c>
      <c r="K25" s="19">
        <f t="shared" ref="K25:K30" si="1">+H25+F25+J25</f>
        <v>1</v>
      </c>
      <c r="L25" s="26" t="s">
        <v>113</v>
      </c>
      <c r="M25" s="24" t="s">
        <v>114</v>
      </c>
      <c r="N25" s="25" t="s">
        <v>115</v>
      </c>
      <c r="O25" s="25" t="s">
        <v>357</v>
      </c>
      <c r="P25" s="25" t="s">
        <v>377</v>
      </c>
      <c r="Q25" s="175" t="s">
        <v>34</v>
      </c>
    </row>
    <row r="26" spans="1:17" ht="409.6" customHeight="1" thickBot="1" x14ac:dyDescent="0.3">
      <c r="A26" s="114"/>
      <c r="B26" s="136"/>
      <c r="C26" s="24" t="s">
        <v>116</v>
      </c>
      <c r="D26" s="25" t="s">
        <v>117</v>
      </c>
      <c r="E26" s="25" t="s">
        <v>118</v>
      </c>
      <c r="F26" s="19">
        <v>0.5</v>
      </c>
      <c r="G26" s="25" t="s">
        <v>119</v>
      </c>
      <c r="H26" s="19">
        <v>0.17</v>
      </c>
      <c r="I26" s="25" t="s">
        <v>378</v>
      </c>
      <c r="J26" s="19">
        <v>0.33</v>
      </c>
      <c r="K26" s="19">
        <f t="shared" si="1"/>
        <v>1</v>
      </c>
      <c r="L26" s="26" t="s">
        <v>113</v>
      </c>
      <c r="M26" s="24" t="s">
        <v>114</v>
      </c>
      <c r="N26" s="25" t="s">
        <v>115</v>
      </c>
      <c r="O26" s="25" t="s">
        <v>120</v>
      </c>
      <c r="P26" s="25" t="s">
        <v>120</v>
      </c>
      <c r="Q26" s="87" t="s">
        <v>34</v>
      </c>
    </row>
    <row r="27" spans="1:17" ht="115.5" customHeight="1" x14ac:dyDescent="0.25">
      <c r="A27" s="114"/>
      <c r="B27" s="136"/>
      <c r="C27" s="24" t="s">
        <v>121</v>
      </c>
      <c r="D27" s="25" t="s">
        <v>122</v>
      </c>
      <c r="E27" s="25" t="s">
        <v>359</v>
      </c>
      <c r="F27" s="19">
        <v>0.34</v>
      </c>
      <c r="G27" s="25" t="s">
        <v>359</v>
      </c>
      <c r="H27" s="19">
        <v>0.33</v>
      </c>
      <c r="I27" s="25" t="s">
        <v>359</v>
      </c>
      <c r="J27" s="19">
        <v>0.33</v>
      </c>
      <c r="K27" s="19">
        <f t="shared" si="1"/>
        <v>1</v>
      </c>
      <c r="L27" s="26" t="s">
        <v>124</v>
      </c>
      <c r="M27" s="24" t="s">
        <v>125</v>
      </c>
      <c r="N27" s="24"/>
      <c r="O27" s="25" t="s">
        <v>360</v>
      </c>
      <c r="P27" s="25" t="s">
        <v>360</v>
      </c>
      <c r="Q27" s="27" t="s">
        <v>34</v>
      </c>
    </row>
    <row r="28" spans="1:17" ht="409.6" customHeight="1" x14ac:dyDescent="0.25">
      <c r="A28" s="114"/>
      <c r="B28" s="136" t="s">
        <v>126</v>
      </c>
      <c r="C28" s="24" t="s">
        <v>127</v>
      </c>
      <c r="D28" s="25" t="s">
        <v>128</v>
      </c>
      <c r="E28" s="25" t="s">
        <v>129</v>
      </c>
      <c r="F28" s="19">
        <v>0.5</v>
      </c>
      <c r="G28" s="25" t="s">
        <v>130</v>
      </c>
      <c r="H28" s="19">
        <v>0.17</v>
      </c>
      <c r="I28" s="25" t="s">
        <v>379</v>
      </c>
      <c r="J28" s="19">
        <v>0.33</v>
      </c>
      <c r="K28" s="19">
        <f t="shared" si="1"/>
        <v>1</v>
      </c>
      <c r="L28" s="26" t="s">
        <v>131</v>
      </c>
      <c r="M28" s="24" t="s">
        <v>132</v>
      </c>
      <c r="N28" s="25" t="s">
        <v>133</v>
      </c>
      <c r="O28" s="25" t="s">
        <v>134</v>
      </c>
      <c r="P28" s="25" t="s">
        <v>133</v>
      </c>
      <c r="Q28" s="175" t="s">
        <v>34</v>
      </c>
    </row>
    <row r="29" spans="1:17" ht="158.25" customHeight="1" x14ac:dyDescent="0.25">
      <c r="A29" s="114"/>
      <c r="B29" s="136"/>
      <c r="C29" s="24" t="s">
        <v>135</v>
      </c>
      <c r="D29" s="25" t="s">
        <v>136</v>
      </c>
      <c r="E29" s="25" t="s">
        <v>137</v>
      </c>
      <c r="F29" s="19">
        <v>0.34</v>
      </c>
      <c r="G29" s="25" t="s">
        <v>138</v>
      </c>
      <c r="H29" s="19">
        <v>0.33</v>
      </c>
      <c r="I29" s="25" t="s">
        <v>380</v>
      </c>
      <c r="J29" s="19">
        <v>0.33</v>
      </c>
      <c r="K29" s="19">
        <f t="shared" si="1"/>
        <v>1</v>
      </c>
      <c r="L29" s="26" t="s">
        <v>131</v>
      </c>
      <c r="M29" s="24" t="s">
        <v>132</v>
      </c>
      <c r="N29" s="25" t="s">
        <v>133</v>
      </c>
      <c r="O29" s="25" t="s">
        <v>133</v>
      </c>
      <c r="P29" s="25" t="s">
        <v>133</v>
      </c>
      <c r="Q29" s="175" t="s">
        <v>34</v>
      </c>
    </row>
    <row r="30" spans="1:17" ht="409.6" customHeight="1" thickBot="1" x14ac:dyDescent="0.3">
      <c r="A30" s="114"/>
      <c r="B30" s="136"/>
      <c r="C30" s="24" t="s">
        <v>139</v>
      </c>
      <c r="D30" s="25" t="s">
        <v>140</v>
      </c>
      <c r="E30" s="25" t="s">
        <v>129</v>
      </c>
      <c r="F30" s="19">
        <v>0.34</v>
      </c>
      <c r="G30" s="25" t="s">
        <v>130</v>
      </c>
      <c r="H30" s="19">
        <v>0.33</v>
      </c>
      <c r="I30" s="25" t="s">
        <v>381</v>
      </c>
      <c r="J30" s="19">
        <v>0.33</v>
      </c>
      <c r="K30" s="19">
        <f t="shared" si="1"/>
        <v>1</v>
      </c>
      <c r="L30" s="26" t="s">
        <v>131</v>
      </c>
      <c r="M30" s="24" t="s">
        <v>132</v>
      </c>
      <c r="N30" s="25" t="s">
        <v>133</v>
      </c>
      <c r="O30" s="25" t="s">
        <v>134</v>
      </c>
      <c r="P30" s="25" t="s">
        <v>133</v>
      </c>
      <c r="Q30" s="87" t="s">
        <v>34</v>
      </c>
    </row>
    <row r="31" spans="1:17" ht="131.25" customHeight="1" x14ac:dyDescent="0.25">
      <c r="A31" s="114"/>
      <c r="B31" s="136"/>
      <c r="C31" s="24" t="s">
        <v>141</v>
      </c>
      <c r="D31" s="25" t="s">
        <v>142</v>
      </c>
      <c r="E31" s="25" t="s">
        <v>123</v>
      </c>
      <c r="F31" s="19">
        <v>0</v>
      </c>
      <c r="G31" s="25" t="s">
        <v>347</v>
      </c>
      <c r="H31" s="19">
        <v>0</v>
      </c>
      <c r="I31" s="98" t="s">
        <v>191</v>
      </c>
      <c r="J31" s="19">
        <v>0</v>
      </c>
      <c r="K31" s="19">
        <f>+F31</f>
        <v>0</v>
      </c>
      <c r="L31" s="26" t="s">
        <v>131</v>
      </c>
      <c r="M31" s="24" t="s">
        <v>143</v>
      </c>
      <c r="N31" s="25"/>
      <c r="O31" s="24" t="s">
        <v>191</v>
      </c>
      <c r="P31" s="28"/>
      <c r="Q31" s="100" t="s">
        <v>382</v>
      </c>
    </row>
    <row r="32" spans="1:17" ht="94.5" customHeight="1" x14ac:dyDescent="0.25">
      <c r="A32" s="114"/>
      <c r="B32" s="24" t="s">
        <v>145</v>
      </c>
      <c r="C32" s="24" t="s">
        <v>49</v>
      </c>
      <c r="D32" s="25" t="s">
        <v>146</v>
      </c>
      <c r="E32" s="25" t="s">
        <v>341</v>
      </c>
      <c r="F32" s="19">
        <v>1</v>
      </c>
      <c r="G32" s="25"/>
      <c r="H32" s="19"/>
      <c r="I32" s="24"/>
      <c r="J32" s="24"/>
      <c r="K32" s="19">
        <v>1</v>
      </c>
      <c r="L32" s="89">
        <v>44651</v>
      </c>
      <c r="M32" s="24" t="s">
        <v>147</v>
      </c>
      <c r="N32" s="25" t="s">
        <v>115</v>
      </c>
      <c r="O32" s="24"/>
      <c r="P32" s="28"/>
      <c r="Q32" s="27" t="s">
        <v>34</v>
      </c>
    </row>
    <row r="33" spans="1:19" ht="96.75" customHeight="1" x14ac:dyDescent="0.25">
      <c r="A33" s="114"/>
      <c r="B33" s="136" t="s">
        <v>148</v>
      </c>
      <c r="C33" s="24" t="s">
        <v>149</v>
      </c>
      <c r="D33" s="25" t="s">
        <v>150</v>
      </c>
      <c r="E33" s="25" t="s">
        <v>151</v>
      </c>
      <c r="F33" s="19">
        <v>0.34</v>
      </c>
      <c r="G33" s="25" t="s">
        <v>405</v>
      </c>
      <c r="H33" s="19">
        <v>0.33</v>
      </c>
      <c r="I33" s="25" t="s">
        <v>405</v>
      </c>
      <c r="J33" s="19">
        <v>0.33</v>
      </c>
      <c r="K33" s="19">
        <f>+H33+F33+J33</f>
        <v>1</v>
      </c>
      <c r="L33" s="26" t="s">
        <v>131</v>
      </c>
      <c r="M33" s="24" t="s">
        <v>69</v>
      </c>
      <c r="N33" s="25" t="s">
        <v>152</v>
      </c>
      <c r="O33" s="25" t="s">
        <v>349</v>
      </c>
      <c r="P33" s="104" t="s">
        <v>402</v>
      </c>
      <c r="Q33" s="27" t="s">
        <v>34</v>
      </c>
    </row>
    <row r="34" spans="1:19" ht="81" customHeight="1" thickBot="1" x14ac:dyDescent="0.3">
      <c r="A34" s="115"/>
      <c r="B34" s="144"/>
      <c r="C34" s="30" t="s">
        <v>153</v>
      </c>
      <c r="D34" s="31" t="s">
        <v>154</v>
      </c>
      <c r="E34" s="31" t="s">
        <v>155</v>
      </c>
      <c r="F34" s="66">
        <v>0.34</v>
      </c>
      <c r="G34" s="31" t="s">
        <v>155</v>
      </c>
      <c r="H34" s="66">
        <v>0.33</v>
      </c>
      <c r="I34" s="31" t="s">
        <v>404</v>
      </c>
      <c r="J34" s="66">
        <v>0.33</v>
      </c>
      <c r="K34" s="66">
        <f>+H34+F34+J34</f>
        <v>1</v>
      </c>
      <c r="L34" s="69" t="s">
        <v>157</v>
      </c>
      <c r="M34" s="30" t="s">
        <v>69</v>
      </c>
      <c r="N34" s="30"/>
      <c r="O34" s="37"/>
      <c r="P34" s="103" t="s">
        <v>402</v>
      </c>
      <c r="Q34" s="32" t="s">
        <v>34</v>
      </c>
    </row>
    <row r="35" spans="1:19" ht="178.5" customHeight="1" x14ac:dyDescent="0.25">
      <c r="A35" s="132" t="s">
        <v>158</v>
      </c>
      <c r="B35" s="138" t="s">
        <v>159</v>
      </c>
      <c r="C35" s="36" t="s">
        <v>26</v>
      </c>
      <c r="D35" s="17" t="s">
        <v>160</v>
      </c>
      <c r="E35" s="17" t="s">
        <v>161</v>
      </c>
      <c r="F35" s="34">
        <v>0</v>
      </c>
      <c r="G35" s="17" t="s">
        <v>342</v>
      </c>
      <c r="H35" s="34">
        <v>0.25</v>
      </c>
      <c r="I35" s="17" t="s">
        <v>395</v>
      </c>
      <c r="J35" s="34">
        <v>0.75</v>
      </c>
      <c r="K35" s="34">
        <f>+H35+J35</f>
        <v>1</v>
      </c>
      <c r="L35" s="20" t="s">
        <v>162</v>
      </c>
      <c r="M35" s="36" t="s">
        <v>344</v>
      </c>
      <c r="N35" s="17" t="s">
        <v>144</v>
      </c>
      <c r="O35" s="54" t="s">
        <v>349</v>
      </c>
      <c r="P35" s="54" t="s">
        <v>349</v>
      </c>
      <c r="Q35" s="21" t="s">
        <v>34</v>
      </c>
      <c r="S35" s="94"/>
    </row>
    <row r="36" spans="1:19" ht="179.25" customHeight="1" x14ac:dyDescent="0.25">
      <c r="A36" s="133"/>
      <c r="B36" s="139"/>
      <c r="C36" s="24" t="s">
        <v>163</v>
      </c>
      <c r="D36" s="25" t="s">
        <v>164</v>
      </c>
      <c r="E36" s="25" t="s">
        <v>161</v>
      </c>
      <c r="F36" s="19">
        <v>0</v>
      </c>
      <c r="G36" s="25" t="s">
        <v>358</v>
      </c>
      <c r="H36" s="19">
        <v>0.5</v>
      </c>
      <c r="I36" s="25" t="s">
        <v>396</v>
      </c>
      <c r="J36" s="19">
        <v>0.5</v>
      </c>
      <c r="K36" s="19">
        <f>+H36+J36</f>
        <v>1</v>
      </c>
      <c r="L36" s="26" t="s">
        <v>165</v>
      </c>
      <c r="M36" s="24" t="s">
        <v>343</v>
      </c>
      <c r="N36" s="24"/>
      <c r="O36" s="25" t="s">
        <v>349</v>
      </c>
      <c r="P36" s="25" t="s">
        <v>349</v>
      </c>
      <c r="Q36" s="27" t="s">
        <v>34</v>
      </c>
      <c r="S36" s="94"/>
    </row>
    <row r="37" spans="1:19" ht="83.25" customHeight="1" x14ac:dyDescent="0.25">
      <c r="A37" s="133"/>
      <c r="B37" s="139"/>
      <c r="C37" s="24" t="s">
        <v>167</v>
      </c>
      <c r="D37" s="25" t="s">
        <v>168</v>
      </c>
      <c r="E37" s="25" t="s">
        <v>161</v>
      </c>
      <c r="F37" s="19">
        <v>0</v>
      </c>
      <c r="G37" s="25" t="s">
        <v>161</v>
      </c>
      <c r="H37" s="19">
        <v>0</v>
      </c>
      <c r="I37" s="25" t="s">
        <v>191</v>
      </c>
      <c r="J37" s="19">
        <v>0</v>
      </c>
      <c r="K37" s="19">
        <f t="shared" ref="K37:K48" si="2">+F37</f>
        <v>0</v>
      </c>
      <c r="L37" s="26" t="s">
        <v>169</v>
      </c>
      <c r="M37" s="24" t="s">
        <v>166</v>
      </c>
      <c r="N37" s="25" t="s">
        <v>144</v>
      </c>
      <c r="O37" s="25" t="s">
        <v>144</v>
      </c>
      <c r="P37" s="25" t="s">
        <v>144</v>
      </c>
      <c r="Q37" s="100" t="s">
        <v>382</v>
      </c>
      <c r="S37" s="94"/>
    </row>
    <row r="38" spans="1:19" ht="112.5" customHeight="1" x14ac:dyDescent="0.25">
      <c r="A38" s="133"/>
      <c r="B38" s="139"/>
      <c r="C38" s="24" t="s">
        <v>116</v>
      </c>
      <c r="D38" s="25" t="s">
        <v>170</v>
      </c>
      <c r="E38" s="25" t="s">
        <v>171</v>
      </c>
      <c r="F38" s="19">
        <v>0.34</v>
      </c>
      <c r="G38" s="25" t="s">
        <v>172</v>
      </c>
      <c r="H38" s="19">
        <v>0.33</v>
      </c>
      <c r="I38" s="25" t="s">
        <v>370</v>
      </c>
      <c r="J38" s="19">
        <v>0.33</v>
      </c>
      <c r="K38" s="19">
        <f>+H38+F38+J38</f>
        <v>1</v>
      </c>
      <c r="L38" s="26" t="s">
        <v>162</v>
      </c>
      <c r="M38" s="24" t="s">
        <v>173</v>
      </c>
      <c r="N38" s="25" t="s">
        <v>174</v>
      </c>
      <c r="O38" s="25" t="s">
        <v>174</v>
      </c>
      <c r="P38" s="25" t="s">
        <v>174</v>
      </c>
      <c r="Q38" s="27" t="s">
        <v>34</v>
      </c>
      <c r="S38" s="94"/>
    </row>
    <row r="39" spans="1:19" ht="121.5" customHeight="1" x14ac:dyDescent="0.25">
      <c r="A39" s="133"/>
      <c r="B39" s="139"/>
      <c r="C39" s="24" t="s">
        <v>121</v>
      </c>
      <c r="D39" s="25" t="s">
        <v>175</v>
      </c>
      <c r="E39" s="25" t="s">
        <v>176</v>
      </c>
      <c r="F39" s="19">
        <v>0.5</v>
      </c>
      <c r="G39" s="25" t="s">
        <v>176</v>
      </c>
      <c r="H39" s="19">
        <v>0</v>
      </c>
      <c r="I39" s="25" t="s">
        <v>397</v>
      </c>
      <c r="J39" s="19">
        <v>0.5</v>
      </c>
      <c r="K39" s="19">
        <f>+F39+J39</f>
        <v>1</v>
      </c>
      <c r="L39" s="26">
        <v>44926</v>
      </c>
      <c r="M39" s="24" t="s">
        <v>147</v>
      </c>
      <c r="N39" s="24"/>
      <c r="O39" s="25" t="s">
        <v>353</v>
      </c>
      <c r="P39" s="25" t="s">
        <v>349</v>
      </c>
      <c r="Q39" s="27" t="s">
        <v>34</v>
      </c>
      <c r="S39" s="94"/>
    </row>
    <row r="40" spans="1:19" ht="93.75" customHeight="1" x14ac:dyDescent="0.25">
      <c r="A40" s="133"/>
      <c r="B40" s="136" t="s">
        <v>177</v>
      </c>
      <c r="C40" s="24" t="s">
        <v>178</v>
      </c>
      <c r="D40" s="25" t="s">
        <v>179</v>
      </c>
      <c r="E40" s="25" t="s">
        <v>180</v>
      </c>
      <c r="F40" s="19">
        <v>0.34</v>
      </c>
      <c r="G40" s="25" t="s">
        <v>180</v>
      </c>
      <c r="H40" s="19">
        <v>0.33</v>
      </c>
      <c r="I40" s="25" t="s">
        <v>180</v>
      </c>
      <c r="J40" s="19">
        <v>0.33</v>
      </c>
      <c r="K40" s="19">
        <f>+H40+F40+J40</f>
        <v>1</v>
      </c>
      <c r="L40" s="26" t="s">
        <v>181</v>
      </c>
      <c r="M40" s="24" t="s">
        <v>182</v>
      </c>
      <c r="N40" s="25" t="s">
        <v>183</v>
      </c>
      <c r="O40" s="25" t="s">
        <v>174</v>
      </c>
      <c r="P40" s="25" t="s">
        <v>174</v>
      </c>
      <c r="Q40" s="27" t="s">
        <v>34</v>
      </c>
      <c r="S40" s="94"/>
    </row>
    <row r="41" spans="1:19" ht="209.25" customHeight="1" x14ac:dyDescent="0.25">
      <c r="A41" s="133"/>
      <c r="B41" s="136"/>
      <c r="C41" s="24" t="s">
        <v>43</v>
      </c>
      <c r="D41" s="25" t="s">
        <v>184</v>
      </c>
      <c r="E41" s="25" t="s">
        <v>185</v>
      </c>
      <c r="F41" s="19">
        <v>0.34</v>
      </c>
      <c r="G41" s="25" t="s">
        <v>186</v>
      </c>
      <c r="H41" s="19">
        <v>0.33</v>
      </c>
      <c r="I41" s="25" t="s">
        <v>186</v>
      </c>
      <c r="J41" s="19">
        <v>0.33</v>
      </c>
      <c r="K41" s="19">
        <f>+H41+F41+J41</f>
        <v>1</v>
      </c>
      <c r="L41" s="26">
        <v>44926</v>
      </c>
      <c r="M41" s="24" t="s">
        <v>166</v>
      </c>
      <c r="N41" s="25" t="s">
        <v>187</v>
      </c>
      <c r="O41" s="33" t="s">
        <v>188</v>
      </c>
      <c r="P41" s="33" t="s">
        <v>188</v>
      </c>
      <c r="Q41" s="27" t="s">
        <v>34</v>
      </c>
      <c r="S41" s="95"/>
    </row>
    <row r="42" spans="1:19" ht="108.75" customHeight="1" x14ac:dyDescent="0.25">
      <c r="A42" s="133"/>
      <c r="B42" s="136"/>
      <c r="C42" s="24" t="s">
        <v>189</v>
      </c>
      <c r="D42" s="25" t="s">
        <v>190</v>
      </c>
      <c r="E42" s="25" t="s">
        <v>191</v>
      </c>
      <c r="F42" s="19">
        <v>0</v>
      </c>
      <c r="G42" s="25" t="s">
        <v>192</v>
      </c>
      <c r="H42" s="19">
        <v>0.3</v>
      </c>
      <c r="I42" s="25" t="s">
        <v>191</v>
      </c>
      <c r="J42" s="19">
        <v>0</v>
      </c>
      <c r="K42" s="19">
        <v>0.3</v>
      </c>
      <c r="L42" s="26">
        <v>44926</v>
      </c>
      <c r="M42" s="24" t="s">
        <v>166</v>
      </c>
      <c r="N42" s="25" t="s">
        <v>144</v>
      </c>
      <c r="O42" s="33" t="s">
        <v>193</v>
      </c>
      <c r="P42" s="28"/>
      <c r="Q42" s="100" t="s">
        <v>382</v>
      </c>
      <c r="S42" s="94"/>
    </row>
    <row r="43" spans="1:19" ht="72" customHeight="1" x14ac:dyDescent="0.25">
      <c r="A43" s="133"/>
      <c r="B43" s="136"/>
      <c r="C43" s="24" t="s">
        <v>194</v>
      </c>
      <c r="D43" s="25" t="s">
        <v>195</v>
      </c>
      <c r="E43" s="25" t="s">
        <v>123</v>
      </c>
      <c r="F43" s="19">
        <v>0.3</v>
      </c>
      <c r="G43" s="25" t="s">
        <v>329</v>
      </c>
      <c r="H43" s="19">
        <v>0.36</v>
      </c>
      <c r="I43" s="25" t="s">
        <v>411</v>
      </c>
      <c r="J43" s="19">
        <v>0.34</v>
      </c>
      <c r="K43" s="19">
        <f>+H43+F43+J43</f>
        <v>1</v>
      </c>
      <c r="L43" s="26" t="s">
        <v>162</v>
      </c>
      <c r="M43" s="24" t="s">
        <v>196</v>
      </c>
      <c r="N43" s="24"/>
      <c r="O43" s="33"/>
      <c r="P43" s="28"/>
      <c r="Q43" s="27" t="s">
        <v>34</v>
      </c>
      <c r="S43" s="94"/>
    </row>
    <row r="44" spans="1:19" ht="83.25" customHeight="1" x14ac:dyDescent="0.25">
      <c r="A44" s="133"/>
      <c r="B44" s="136"/>
      <c r="C44" s="24" t="s">
        <v>197</v>
      </c>
      <c r="D44" s="25" t="s">
        <v>198</v>
      </c>
      <c r="E44" s="25" t="s">
        <v>123</v>
      </c>
      <c r="F44" s="19">
        <v>0.3</v>
      </c>
      <c r="G44" s="25" t="s">
        <v>330</v>
      </c>
      <c r="H44" s="19">
        <v>0.36</v>
      </c>
      <c r="I44" s="25" t="s">
        <v>412</v>
      </c>
      <c r="J44" s="19">
        <v>0.34</v>
      </c>
      <c r="K44" s="19">
        <f>+H44+F44+J44</f>
        <v>1</v>
      </c>
      <c r="L44" s="26">
        <v>44926</v>
      </c>
      <c r="M44" s="24" t="s">
        <v>196</v>
      </c>
      <c r="N44" s="24"/>
      <c r="O44" s="33"/>
      <c r="P44" s="28"/>
      <c r="Q44" s="27" t="s">
        <v>34</v>
      </c>
      <c r="S44" s="94"/>
    </row>
    <row r="45" spans="1:19" ht="87.75" customHeight="1" x14ac:dyDescent="0.25">
      <c r="A45" s="133"/>
      <c r="B45" s="136" t="s">
        <v>199</v>
      </c>
      <c r="C45" s="24" t="s">
        <v>200</v>
      </c>
      <c r="D45" s="25" t="s">
        <v>201</v>
      </c>
      <c r="E45" s="35" t="s">
        <v>202</v>
      </c>
      <c r="F45" s="19">
        <v>0</v>
      </c>
      <c r="G45" s="25" t="s">
        <v>388</v>
      </c>
      <c r="H45" s="19">
        <v>0.67</v>
      </c>
      <c r="I45" s="98" t="s">
        <v>389</v>
      </c>
      <c r="J45" s="19">
        <v>0.33</v>
      </c>
      <c r="K45" s="19">
        <f>+H45+J45</f>
        <v>1</v>
      </c>
      <c r="L45" s="26">
        <v>44926</v>
      </c>
      <c r="M45" s="24" t="s">
        <v>203</v>
      </c>
      <c r="N45" s="25" t="s">
        <v>204</v>
      </c>
      <c r="O45" s="33" t="s">
        <v>205</v>
      </c>
      <c r="P45" s="99" t="s">
        <v>386</v>
      </c>
      <c r="Q45" s="27" t="s">
        <v>34</v>
      </c>
      <c r="S45" s="94"/>
    </row>
    <row r="46" spans="1:19" ht="129.75" customHeight="1" x14ac:dyDescent="0.25">
      <c r="A46" s="133"/>
      <c r="B46" s="136"/>
      <c r="C46" s="24" t="s">
        <v>206</v>
      </c>
      <c r="D46" s="25" t="s">
        <v>207</v>
      </c>
      <c r="E46" s="35" t="s">
        <v>208</v>
      </c>
      <c r="F46" s="19">
        <v>0</v>
      </c>
      <c r="G46" s="25" t="s">
        <v>209</v>
      </c>
      <c r="H46" s="19">
        <v>0</v>
      </c>
      <c r="I46" s="25" t="s">
        <v>391</v>
      </c>
      <c r="J46" s="19">
        <v>0</v>
      </c>
      <c r="K46" s="19">
        <f>+H46+F46</f>
        <v>0</v>
      </c>
      <c r="L46" s="26">
        <v>44926</v>
      </c>
      <c r="M46" s="24" t="s">
        <v>203</v>
      </c>
      <c r="N46" s="25" t="s">
        <v>144</v>
      </c>
      <c r="O46" s="33" t="s">
        <v>210</v>
      </c>
      <c r="P46" s="25" t="s">
        <v>392</v>
      </c>
      <c r="Q46" s="100" t="s">
        <v>382</v>
      </c>
      <c r="S46" s="94"/>
    </row>
    <row r="47" spans="1:19" ht="90.75" customHeight="1" x14ac:dyDescent="0.25">
      <c r="A47" s="133"/>
      <c r="B47" s="136"/>
      <c r="C47" s="24" t="s">
        <v>211</v>
      </c>
      <c r="D47" s="25" t="s">
        <v>212</v>
      </c>
      <c r="E47" s="35" t="s">
        <v>213</v>
      </c>
      <c r="F47" s="19">
        <v>0</v>
      </c>
      <c r="G47" s="25" t="s">
        <v>214</v>
      </c>
      <c r="H47" s="19">
        <v>0</v>
      </c>
      <c r="I47" s="25" t="s">
        <v>390</v>
      </c>
      <c r="J47" s="19">
        <v>0.5</v>
      </c>
      <c r="K47" s="19">
        <f>+J47</f>
        <v>0.5</v>
      </c>
      <c r="L47" s="26">
        <v>44926</v>
      </c>
      <c r="M47" s="24" t="s">
        <v>203</v>
      </c>
      <c r="N47" s="24"/>
      <c r="O47" s="33"/>
      <c r="P47" s="99" t="s">
        <v>386</v>
      </c>
      <c r="Q47" s="100" t="s">
        <v>382</v>
      </c>
      <c r="S47" s="94"/>
    </row>
    <row r="48" spans="1:19" ht="90.75" customHeight="1" x14ac:dyDescent="0.25">
      <c r="A48" s="133"/>
      <c r="B48" s="136"/>
      <c r="C48" s="24" t="s">
        <v>215</v>
      </c>
      <c r="D48" s="25" t="s">
        <v>216</v>
      </c>
      <c r="E48" s="35" t="s">
        <v>217</v>
      </c>
      <c r="F48" s="19">
        <v>1</v>
      </c>
      <c r="G48" s="25" t="s">
        <v>218</v>
      </c>
      <c r="H48" s="19">
        <v>1</v>
      </c>
      <c r="I48" s="25" t="s">
        <v>384</v>
      </c>
      <c r="J48" s="19">
        <v>1</v>
      </c>
      <c r="K48" s="19">
        <f t="shared" si="2"/>
        <v>1</v>
      </c>
      <c r="L48" s="26">
        <v>44926</v>
      </c>
      <c r="M48" s="24" t="s">
        <v>219</v>
      </c>
      <c r="N48" s="25" t="s">
        <v>204</v>
      </c>
      <c r="O48" s="33" t="s">
        <v>220</v>
      </c>
      <c r="P48" s="33" t="s">
        <v>220</v>
      </c>
      <c r="Q48" s="27" t="s">
        <v>34</v>
      </c>
      <c r="S48" s="94"/>
    </row>
    <row r="49" spans="1:19" ht="67.5" customHeight="1" x14ac:dyDescent="0.25">
      <c r="A49" s="133"/>
      <c r="B49" s="136"/>
      <c r="C49" s="24" t="s">
        <v>221</v>
      </c>
      <c r="D49" s="25" t="s">
        <v>222</v>
      </c>
      <c r="E49" s="25" t="s">
        <v>350</v>
      </c>
      <c r="F49" s="19" t="s">
        <v>156</v>
      </c>
      <c r="G49" s="25" t="s">
        <v>350</v>
      </c>
      <c r="H49" s="19" t="s">
        <v>156</v>
      </c>
      <c r="I49" s="98" t="s">
        <v>413</v>
      </c>
      <c r="J49" s="19">
        <v>1</v>
      </c>
      <c r="K49" s="19">
        <v>1</v>
      </c>
      <c r="L49" s="26" t="s">
        <v>223</v>
      </c>
      <c r="M49" s="24" t="s">
        <v>69</v>
      </c>
      <c r="N49" s="24"/>
      <c r="O49" s="33"/>
      <c r="P49" s="99" t="s">
        <v>402</v>
      </c>
      <c r="Q49" s="27" t="s">
        <v>34</v>
      </c>
      <c r="S49" s="94"/>
    </row>
    <row r="50" spans="1:19" ht="70.5" customHeight="1" x14ac:dyDescent="0.25">
      <c r="A50" s="133"/>
      <c r="B50" s="136"/>
      <c r="C50" s="24" t="s">
        <v>224</v>
      </c>
      <c r="D50" s="25" t="s">
        <v>225</v>
      </c>
      <c r="E50" s="35" t="s">
        <v>226</v>
      </c>
      <c r="F50" s="19">
        <v>0</v>
      </c>
      <c r="G50" s="25" t="s">
        <v>227</v>
      </c>
      <c r="H50" s="19">
        <v>0</v>
      </c>
      <c r="I50" s="25" t="s">
        <v>227</v>
      </c>
      <c r="J50" s="19">
        <v>0</v>
      </c>
      <c r="K50" s="19">
        <f>+F50</f>
        <v>0</v>
      </c>
      <c r="L50" s="26">
        <v>44926</v>
      </c>
      <c r="M50" s="24" t="s">
        <v>203</v>
      </c>
      <c r="N50" s="25" t="s">
        <v>144</v>
      </c>
      <c r="O50" s="33" t="s">
        <v>228</v>
      </c>
      <c r="P50" s="25" t="s">
        <v>144</v>
      </c>
      <c r="Q50" s="100" t="s">
        <v>382</v>
      </c>
      <c r="S50" s="94"/>
    </row>
    <row r="51" spans="1:19" ht="131.25" customHeight="1" x14ac:dyDescent="0.25">
      <c r="A51" s="133"/>
      <c r="B51" s="136" t="s">
        <v>229</v>
      </c>
      <c r="C51" s="24" t="s">
        <v>58</v>
      </c>
      <c r="D51" s="25" t="s">
        <v>230</v>
      </c>
      <c r="E51" s="25" t="s">
        <v>231</v>
      </c>
      <c r="F51" s="19">
        <v>0.25</v>
      </c>
      <c r="G51" s="25" t="s">
        <v>352</v>
      </c>
      <c r="H51" s="19">
        <v>0.25</v>
      </c>
      <c r="I51" s="25" t="s">
        <v>371</v>
      </c>
      <c r="J51" s="19">
        <v>0.5</v>
      </c>
      <c r="K51" s="19">
        <f>+H51+F51+J51</f>
        <v>1</v>
      </c>
      <c r="L51" s="26" t="s">
        <v>232</v>
      </c>
      <c r="M51" s="24" t="s">
        <v>173</v>
      </c>
      <c r="N51" s="25" t="s">
        <v>233</v>
      </c>
      <c r="O51" s="25" t="s">
        <v>233</v>
      </c>
      <c r="P51" s="25" t="s">
        <v>233</v>
      </c>
      <c r="Q51" s="27" t="s">
        <v>34</v>
      </c>
      <c r="S51" s="94"/>
    </row>
    <row r="52" spans="1:19" ht="144.75" customHeight="1" x14ac:dyDescent="0.25">
      <c r="A52" s="133"/>
      <c r="B52" s="136"/>
      <c r="C52" s="24" t="s">
        <v>153</v>
      </c>
      <c r="D52" s="25" t="s">
        <v>234</v>
      </c>
      <c r="E52" s="35" t="s">
        <v>332</v>
      </c>
      <c r="F52" s="19" t="s">
        <v>156</v>
      </c>
      <c r="G52" s="25" t="s">
        <v>336</v>
      </c>
      <c r="H52" s="19">
        <v>0.5</v>
      </c>
      <c r="I52" s="25" t="s">
        <v>372</v>
      </c>
      <c r="J52" s="19">
        <v>0.5</v>
      </c>
      <c r="K52" s="19">
        <f>+H52+J52</f>
        <v>1</v>
      </c>
      <c r="L52" s="26" t="s">
        <v>232</v>
      </c>
      <c r="M52" s="24" t="s">
        <v>235</v>
      </c>
      <c r="N52" s="25" t="s">
        <v>236</v>
      </c>
      <c r="O52" s="25" t="s">
        <v>233</v>
      </c>
      <c r="P52" s="25" t="s">
        <v>233</v>
      </c>
      <c r="Q52" s="27" t="s">
        <v>34</v>
      </c>
      <c r="S52" s="94"/>
    </row>
    <row r="53" spans="1:19" ht="132" customHeight="1" x14ac:dyDescent="0.25">
      <c r="A53" s="133"/>
      <c r="B53" s="136"/>
      <c r="C53" s="24" t="s">
        <v>237</v>
      </c>
      <c r="D53" s="25" t="s">
        <v>238</v>
      </c>
      <c r="E53" s="25" t="s">
        <v>239</v>
      </c>
      <c r="F53" s="19">
        <v>0.34</v>
      </c>
      <c r="G53" s="25" t="s">
        <v>333</v>
      </c>
      <c r="H53" s="19">
        <v>0.36</v>
      </c>
      <c r="I53" s="25" t="s">
        <v>333</v>
      </c>
      <c r="J53" s="19">
        <v>0.3</v>
      </c>
      <c r="K53" s="19">
        <f>+H53+F53+J53</f>
        <v>1</v>
      </c>
      <c r="L53" s="26" t="s">
        <v>232</v>
      </c>
      <c r="M53" s="24" t="s">
        <v>235</v>
      </c>
      <c r="N53" s="25" t="s">
        <v>233</v>
      </c>
      <c r="O53" s="25" t="s">
        <v>337</v>
      </c>
      <c r="P53" s="25" t="s">
        <v>337</v>
      </c>
      <c r="Q53" s="27" t="s">
        <v>34</v>
      </c>
      <c r="S53" s="94"/>
    </row>
    <row r="54" spans="1:19" ht="93" customHeight="1" x14ac:dyDescent="0.25">
      <c r="A54" s="133"/>
      <c r="B54" s="136"/>
      <c r="C54" s="24" t="s">
        <v>240</v>
      </c>
      <c r="D54" s="25" t="s">
        <v>241</v>
      </c>
      <c r="E54" s="25" t="s">
        <v>242</v>
      </c>
      <c r="F54" s="19">
        <v>0</v>
      </c>
      <c r="G54" s="25" t="s">
        <v>243</v>
      </c>
      <c r="H54" s="19">
        <v>1</v>
      </c>
      <c r="I54" s="24"/>
      <c r="J54" s="24"/>
      <c r="K54" s="19">
        <v>1</v>
      </c>
      <c r="L54" s="26">
        <v>44926</v>
      </c>
      <c r="M54" s="24" t="s">
        <v>203</v>
      </c>
      <c r="N54" s="25" t="s">
        <v>144</v>
      </c>
      <c r="O54" s="33" t="s">
        <v>244</v>
      </c>
      <c r="P54" s="28"/>
      <c r="Q54" s="27" t="s">
        <v>34</v>
      </c>
      <c r="S54" s="94"/>
    </row>
    <row r="55" spans="1:19" ht="87.75" customHeight="1" x14ac:dyDescent="0.25">
      <c r="A55" s="133"/>
      <c r="B55" s="136"/>
      <c r="C55" s="24" t="s">
        <v>245</v>
      </c>
      <c r="D55" s="25" t="s">
        <v>246</v>
      </c>
      <c r="E55" s="25" t="s">
        <v>191</v>
      </c>
      <c r="F55" s="19">
        <v>0</v>
      </c>
      <c r="G55" s="25" t="s">
        <v>354</v>
      </c>
      <c r="H55" s="19">
        <v>0</v>
      </c>
      <c r="I55" s="25" t="s">
        <v>368</v>
      </c>
      <c r="J55" s="19">
        <v>1</v>
      </c>
      <c r="K55" s="19">
        <v>1</v>
      </c>
      <c r="L55" s="26" t="s">
        <v>181</v>
      </c>
      <c r="M55" s="24" t="s">
        <v>346</v>
      </c>
      <c r="N55" s="25" t="s">
        <v>248</v>
      </c>
      <c r="O55" s="33" t="s">
        <v>191</v>
      </c>
      <c r="P55" s="25" t="s">
        <v>369</v>
      </c>
      <c r="Q55" s="27" t="s">
        <v>34</v>
      </c>
      <c r="S55" s="94"/>
    </row>
    <row r="56" spans="1:19" ht="66.75" customHeight="1" thickBot="1" x14ac:dyDescent="0.3">
      <c r="A56" s="133"/>
      <c r="B56" s="136"/>
      <c r="C56" s="24" t="s">
        <v>249</v>
      </c>
      <c r="D56" s="25" t="s">
        <v>250</v>
      </c>
      <c r="E56" s="25" t="s">
        <v>251</v>
      </c>
      <c r="F56" s="19" t="s">
        <v>156</v>
      </c>
      <c r="G56" s="25" t="s">
        <v>350</v>
      </c>
      <c r="H56" s="19" t="s">
        <v>247</v>
      </c>
      <c r="I56" s="25" t="s">
        <v>403</v>
      </c>
      <c r="J56" s="19">
        <v>1</v>
      </c>
      <c r="K56" s="19">
        <v>1</v>
      </c>
      <c r="L56" s="26" t="s">
        <v>131</v>
      </c>
      <c r="M56" s="24" t="s">
        <v>69</v>
      </c>
      <c r="N56" s="24"/>
      <c r="O56" s="33"/>
      <c r="P56" s="103" t="s">
        <v>402</v>
      </c>
      <c r="Q56" s="27" t="s">
        <v>34</v>
      </c>
      <c r="S56" s="94"/>
    </row>
    <row r="57" spans="1:19" ht="136.5" customHeight="1" x14ac:dyDescent="0.25">
      <c r="A57" s="132" t="s">
        <v>252</v>
      </c>
      <c r="B57" s="135" t="s">
        <v>253</v>
      </c>
      <c r="C57" s="36" t="s">
        <v>254</v>
      </c>
      <c r="D57" s="4" t="s">
        <v>255</v>
      </c>
      <c r="E57" s="17" t="s">
        <v>256</v>
      </c>
      <c r="F57" s="34">
        <v>0.34</v>
      </c>
      <c r="G57" s="17" t="s">
        <v>256</v>
      </c>
      <c r="H57" s="34">
        <v>0.33</v>
      </c>
      <c r="I57" s="4" t="s">
        <v>409</v>
      </c>
      <c r="J57" s="34">
        <v>0.33</v>
      </c>
      <c r="K57" s="34">
        <f>+H57+F57+J57</f>
        <v>1</v>
      </c>
      <c r="L57" s="20" t="s">
        <v>181</v>
      </c>
      <c r="M57" s="36" t="s">
        <v>257</v>
      </c>
      <c r="N57" s="17" t="s">
        <v>258</v>
      </c>
      <c r="O57" s="17" t="s">
        <v>345</v>
      </c>
      <c r="P57" s="54" t="s">
        <v>174</v>
      </c>
      <c r="Q57" s="21" t="s">
        <v>34</v>
      </c>
      <c r="S57" s="94"/>
    </row>
    <row r="58" spans="1:19" ht="81.75" customHeight="1" x14ac:dyDescent="0.25">
      <c r="A58" s="133"/>
      <c r="B58" s="136"/>
      <c r="C58" s="24" t="s">
        <v>259</v>
      </c>
      <c r="D58" s="3" t="s">
        <v>260</v>
      </c>
      <c r="E58" s="25" t="s">
        <v>261</v>
      </c>
      <c r="F58" s="19" t="s">
        <v>156</v>
      </c>
      <c r="G58" s="25" t="s">
        <v>350</v>
      </c>
      <c r="H58" s="19" t="s">
        <v>247</v>
      </c>
      <c r="I58" s="25" t="s">
        <v>401</v>
      </c>
      <c r="J58" s="19">
        <v>0</v>
      </c>
      <c r="K58" s="19">
        <v>0</v>
      </c>
      <c r="L58" s="26" t="s">
        <v>262</v>
      </c>
      <c r="M58" s="24" t="s">
        <v>69</v>
      </c>
      <c r="N58" s="24"/>
      <c r="O58" s="33"/>
      <c r="P58" s="99" t="s">
        <v>402</v>
      </c>
      <c r="Q58" s="100" t="s">
        <v>382</v>
      </c>
      <c r="S58" s="94"/>
    </row>
    <row r="59" spans="1:19" ht="109.5" customHeight="1" x14ac:dyDescent="0.25">
      <c r="A59" s="133"/>
      <c r="B59" s="136"/>
      <c r="C59" s="24" t="s">
        <v>263</v>
      </c>
      <c r="D59" s="3" t="s">
        <v>264</v>
      </c>
      <c r="E59" s="25" t="s">
        <v>265</v>
      </c>
      <c r="F59" s="19">
        <v>0.34</v>
      </c>
      <c r="G59" s="25" t="s">
        <v>265</v>
      </c>
      <c r="H59" s="19">
        <v>0.33</v>
      </c>
      <c r="I59" s="25" t="s">
        <v>265</v>
      </c>
      <c r="J59" s="19">
        <v>0.33</v>
      </c>
      <c r="K59" s="19">
        <f>+H59+F59+J59</f>
        <v>1</v>
      </c>
      <c r="L59" s="26" t="s">
        <v>266</v>
      </c>
      <c r="M59" s="24" t="s">
        <v>267</v>
      </c>
      <c r="N59" s="25" t="s">
        <v>268</v>
      </c>
      <c r="O59" s="25" t="s">
        <v>268</v>
      </c>
      <c r="P59" s="25" t="s">
        <v>268</v>
      </c>
      <c r="Q59" s="27" t="s">
        <v>34</v>
      </c>
      <c r="S59" s="94"/>
    </row>
    <row r="60" spans="1:19" ht="122.25" customHeight="1" x14ac:dyDescent="0.25">
      <c r="A60" s="133"/>
      <c r="B60" s="136"/>
      <c r="C60" s="24" t="s">
        <v>269</v>
      </c>
      <c r="D60" s="3" t="s">
        <v>270</v>
      </c>
      <c r="E60" s="25" t="s">
        <v>271</v>
      </c>
      <c r="F60" s="19">
        <v>0.34</v>
      </c>
      <c r="G60" s="25" t="s">
        <v>271</v>
      </c>
      <c r="H60" s="19">
        <v>0.33</v>
      </c>
      <c r="I60" s="25" t="s">
        <v>271</v>
      </c>
      <c r="J60" s="19">
        <v>0.33</v>
      </c>
      <c r="K60" s="19">
        <f>+H60+F60+J60</f>
        <v>1</v>
      </c>
      <c r="L60" s="26">
        <v>44910</v>
      </c>
      <c r="M60" s="24" t="s">
        <v>272</v>
      </c>
      <c r="N60" s="25" t="s">
        <v>268</v>
      </c>
      <c r="O60" s="25" t="s">
        <v>268</v>
      </c>
      <c r="P60" s="25" t="s">
        <v>268</v>
      </c>
      <c r="Q60" s="27" t="s">
        <v>34</v>
      </c>
      <c r="S60" s="94"/>
    </row>
    <row r="61" spans="1:19" ht="122.25" customHeight="1" x14ac:dyDescent="0.25">
      <c r="A61" s="133"/>
      <c r="B61" s="136"/>
      <c r="C61" s="24" t="s">
        <v>121</v>
      </c>
      <c r="D61" s="3" t="s">
        <v>273</v>
      </c>
      <c r="E61" s="25" t="s">
        <v>274</v>
      </c>
      <c r="F61" s="19">
        <v>0.34</v>
      </c>
      <c r="G61" s="25" t="s">
        <v>275</v>
      </c>
      <c r="H61" s="19">
        <v>0.33</v>
      </c>
      <c r="I61" s="25" t="s">
        <v>275</v>
      </c>
      <c r="J61" s="19">
        <v>0.33</v>
      </c>
      <c r="K61" s="19">
        <f>+H61+F61+J61</f>
        <v>1</v>
      </c>
      <c r="L61" s="26" t="s">
        <v>181</v>
      </c>
      <c r="M61" s="24" t="s">
        <v>276</v>
      </c>
      <c r="N61" s="25" t="s">
        <v>277</v>
      </c>
      <c r="O61" s="25" t="s">
        <v>268</v>
      </c>
      <c r="P61" s="25" t="s">
        <v>398</v>
      </c>
      <c r="Q61" s="27" t="s">
        <v>34</v>
      </c>
      <c r="S61" s="94"/>
    </row>
    <row r="62" spans="1:19" ht="115.5" customHeight="1" x14ac:dyDescent="0.25">
      <c r="A62" s="133"/>
      <c r="B62" s="136"/>
      <c r="C62" s="24" t="s">
        <v>278</v>
      </c>
      <c r="D62" s="3" t="s">
        <v>279</v>
      </c>
      <c r="E62" s="25" t="s">
        <v>280</v>
      </c>
      <c r="F62" s="19">
        <v>0.34</v>
      </c>
      <c r="G62" s="25" t="s">
        <v>348</v>
      </c>
      <c r="H62" s="19">
        <v>0.33</v>
      </c>
      <c r="I62" s="25" t="s">
        <v>365</v>
      </c>
      <c r="J62" s="19">
        <v>0.33</v>
      </c>
      <c r="K62" s="19">
        <f>+F62+H62+J62</f>
        <v>1</v>
      </c>
      <c r="L62" s="26" t="s">
        <v>181</v>
      </c>
      <c r="M62" s="24" t="s">
        <v>281</v>
      </c>
      <c r="N62" s="25" t="s">
        <v>282</v>
      </c>
      <c r="O62" s="25" t="s">
        <v>283</v>
      </c>
      <c r="P62" s="25" t="s">
        <v>367</v>
      </c>
      <c r="Q62" s="27" t="s">
        <v>34</v>
      </c>
      <c r="S62" s="94"/>
    </row>
    <row r="63" spans="1:19" ht="88.5" customHeight="1" x14ac:dyDescent="0.25">
      <c r="A63" s="133"/>
      <c r="B63" s="24" t="s">
        <v>284</v>
      </c>
      <c r="C63" s="24" t="s">
        <v>178</v>
      </c>
      <c r="D63" s="25" t="s">
        <v>285</v>
      </c>
      <c r="E63" s="25" t="s">
        <v>334</v>
      </c>
      <c r="F63" s="70" t="s">
        <v>156</v>
      </c>
      <c r="G63" s="25" t="s">
        <v>335</v>
      </c>
      <c r="H63" s="19">
        <v>0.5</v>
      </c>
      <c r="I63" s="25" t="s">
        <v>373</v>
      </c>
      <c r="J63" s="19">
        <v>0.5</v>
      </c>
      <c r="K63" s="19">
        <f>+H63+J63</f>
        <v>1</v>
      </c>
      <c r="L63" s="26">
        <v>44926</v>
      </c>
      <c r="M63" s="24" t="s">
        <v>286</v>
      </c>
      <c r="N63" s="24"/>
      <c r="O63" s="25" t="s">
        <v>268</v>
      </c>
      <c r="P63" s="25" t="s">
        <v>268</v>
      </c>
      <c r="Q63" s="27" t="s">
        <v>34</v>
      </c>
      <c r="S63" s="94"/>
    </row>
    <row r="64" spans="1:19" ht="75" customHeight="1" x14ac:dyDescent="0.25">
      <c r="A64" s="133"/>
      <c r="B64" s="136" t="s">
        <v>287</v>
      </c>
      <c r="C64" s="24" t="s">
        <v>288</v>
      </c>
      <c r="D64" s="25" t="s">
        <v>289</v>
      </c>
      <c r="E64" s="25" t="s">
        <v>290</v>
      </c>
      <c r="F64" s="19">
        <v>0.33</v>
      </c>
      <c r="G64" s="25" t="s">
        <v>291</v>
      </c>
      <c r="H64" s="19">
        <v>0.33</v>
      </c>
      <c r="I64" s="25" t="s">
        <v>290</v>
      </c>
      <c r="J64" s="19">
        <v>0.34</v>
      </c>
      <c r="K64" s="19">
        <f>+H64+F64+J64</f>
        <v>1</v>
      </c>
      <c r="L64" s="26">
        <v>44926</v>
      </c>
      <c r="M64" s="24" t="s">
        <v>292</v>
      </c>
      <c r="N64" s="25" t="s">
        <v>268</v>
      </c>
      <c r="O64" s="25" t="s">
        <v>268</v>
      </c>
      <c r="P64" s="25" t="s">
        <v>268</v>
      </c>
      <c r="Q64" s="27" t="s">
        <v>34</v>
      </c>
      <c r="S64" s="94"/>
    </row>
    <row r="65" spans="1:19" ht="63.75" customHeight="1" x14ac:dyDescent="0.25">
      <c r="A65" s="133"/>
      <c r="B65" s="136"/>
      <c r="C65" s="24" t="s">
        <v>206</v>
      </c>
      <c r="D65" s="25" t="s">
        <v>293</v>
      </c>
      <c r="E65" s="25" t="s">
        <v>191</v>
      </c>
      <c r="F65" s="19">
        <v>0</v>
      </c>
      <c r="G65" s="25" t="s">
        <v>191</v>
      </c>
      <c r="H65" s="19">
        <v>0</v>
      </c>
      <c r="I65" s="25" t="s">
        <v>191</v>
      </c>
      <c r="J65" s="19">
        <v>0</v>
      </c>
      <c r="K65" s="19">
        <f t="shared" ref="K65" si="3">+F65</f>
        <v>0</v>
      </c>
      <c r="L65" s="26">
        <v>44910</v>
      </c>
      <c r="M65" s="24" t="s">
        <v>294</v>
      </c>
      <c r="N65" s="24"/>
      <c r="O65" s="33"/>
      <c r="P65" s="25" t="s">
        <v>410</v>
      </c>
      <c r="Q65" s="100" t="s">
        <v>382</v>
      </c>
      <c r="S65" s="94"/>
    </row>
    <row r="66" spans="1:19" ht="83.25" customHeight="1" x14ac:dyDescent="0.25">
      <c r="A66" s="133"/>
      <c r="B66" s="136" t="s">
        <v>295</v>
      </c>
      <c r="C66" s="24" t="s">
        <v>296</v>
      </c>
      <c r="D66" s="3" t="s">
        <v>297</v>
      </c>
      <c r="E66" s="25" t="s">
        <v>298</v>
      </c>
      <c r="F66" s="19">
        <v>0.34</v>
      </c>
      <c r="G66" s="25" t="s">
        <v>298</v>
      </c>
      <c r="H66" s="19">
        <v>0.33</v>
      </c>
      <c r="I66" s="25" t="s">
        <v>298</v>
      </c>
      <c r="J66" s="19">
        <v>0.33</v>
      </c>
      <c r="K66" s="19">
        <f>+H66+F66+J66</f>
        <v>1</v>
      </c>
      <c r="L66" s="26" t="s">
        <v>181</v>
      </c>
      <c r="M66" s="24" t="s">
        <v>182</v>
      </c>
      <c r="N66" s="25" t="s">
        <v>299</v>
      </c>
      <c r="O66" s="33"/>
      <c r="P66" s="25" t="s">
        <v>174</v>
      </c>
      <c r="Q66" s="27" t="s">
        <v>34</v>
      </c>
      <c r="S66" s="94"/>
    </row>
    <row r="67" spans="1:19" ht="87.75" customHeight="1" x14ac:dyDescent="0.25">
      <c r="A67" s="133"/>
      <c r="B67" s="136"/>
      <c r="C67" s="24" t="s">
        <v>300</v>
      </c>
      <c r="D67" s="3" t="s">
        <v>301</v>
      </c>
      <c r="E67" s="25" t="s">
        <v>302</v>
      </c>
      <c r="F67" s="19">
        <v>0.34</v>
      </c>
      <c r="G67" s="25" t="s">
        <v>302</v>
      </c>
      <c r="H67" s="19">
        <v>0.33</v>
      </c>
      <c r="I67" s="3" t="s">
        <v>302</v>
      </c>
      <c r="J67" s="19">
        <v>0.33</v>
      </c>
      <c r="K67" s="19">
        <f>+H67+F67+J67</f>
        <v>1</v>
      </c>
      <c r="L67" s="26">
        <v>44926</v>
      </c>
      <c r="M67" s="24" t="s">
        <v>303</v>
      </c>
      <c r="N67" s="25" t="s">
        <v>304</v>
      </c>
      <c r="O67" s="33"/>
      <c r="P67" s="25" t="s">
        <v>174</v>
      </c>
      <c r="Q67" s="27" t="s">
        <v>34</v>
      </c>
      <c r="S67" s="94"/>
    </row>
    <row r="68" spans="1:19" ht="409.5" customHeight="1" x14ac:dyDescent="0.25">
      <c r="A68" s="133"/>
      <c r="B68" s="136" t="s">
        <v>305</v>
      </c>
      <c r="C68" s="24" t="s">
        <v>306</v>
      </c>
      <c r="D68" s="3" t="s">
        <v>364</v>
      </c>
      <c r="E68" s="25" t="s">
        <v>307</v>
      </c>
      <c r="F68" s="19">
        <v>0.25</v>
      </c>
      <c r="G68" s="25" t="s">
        <v>361</v>
      </c>
      <c r="H68" s="19">
        <v>0.25</v>
      </c>
      <c r="I68" s="3" t="s">
        <v>374</v>
      </c>
      <c r="J68" s="19">
        <v>0.5</v>
      </c>
      <c r="K68" s="19">
        <f>+H68+F68+J68</f>
        <v>1</v>
      </c>
      <c r="L68" s="26" t="s">
        <v>232</v>
      </c>
      <c r="M68" s="24" t="s">
        <v>173</v>
      </c>
      <c r="N68" s="25" t="s">
        <v>304</v>
      </c>
      <c r="O68" s="25" t="s">
        <v>304</v>
      </c>
      <c r="P68" s="25" t="s">
        <v>304</v>
      </c>
      <c r="Q68" s="27" t="s">
        <v>34</v>
      </c>
      <c r="S68" s="94"/>
    </row>
    <row r="69" spans="1:19" ht="163.5" customHeight="1" x14ac:dyDescent="0.25">
      <c r="A69" s="133"/>
      <c r="B69" s="136"/>
      <c r="C69" s="24" t="s">
        <v>308</v>
      </c>
      <c r="D69" s="3" t="s">
        <v>309</v>
      </c>
      <c r="E69" s="25" t="s">
        <v>191</v>
      </c>
      <c r="F69" s="19">
        <v>0.15</v>
      </c>
      <c r="G69" s="25" t="s">
        <v>362</v>
      </c>
      <c r="H69" s="19">
        <v>0.15</v>
      </c>
      <c r="I69" s="3" t="s">
        <v>375</v>
      </c>
      <c r="J69" s="19">
        <v>0.2</v>
      </c>
      <c r="K69" s="19">
        <f>+H69+F69+J69</f>
        <v>0.5</v>
      </c>
      <c r="L69" s="26" t="s">
        <v>232</v>
      </c>
      <c r="M69" s="24" t="s">
        <v>173</v>
      </c>
      <c r="N69" s="25" t="s">
        <v>236</v>
      </c>
      <c r="O69" s="33" t="s">
        <v>363</v>
      </c>
      <c r="P69" s="33" t="s">
        <v>363</v>
      </c>
      <c r="Q69" s="102" t="s">
        <v>382</v>
      </c>
      <c r="S69" s="94"/>
    </row>
    <row r="70" spans="1:19" ht="98.25" customHeight="1" thickBot="1" x14ac:dyDescent="0.3">
      <c r="A70" s="134"/>
      <c r="B70" s="137"/>
      <c r="C70" s="37" t="s">
        <v>310</v>
      </c>
      <c r="D70" s="5" t="s">
        <v>311</v>
      </c>
      <c r="E70" s="91" t="s">
        <v>312</v>
      </c>
      <c r="F70" s="90">
        <v>0</v>
      </c>
      <c r="G70" s="91" t="s">
        <v>351</v>
      </c>
      <c r="H70" s="90">
        <v>0.5</v>
      </c>
      <c r="I70" s="91" t="s">
        <v>399</v>
      </c>
      <c r="J70" s="90">
        <v>0.5</v>
      </c>
      <c r="K70" s="90">
        <f>+H70+J70</f>
        <v>1</v>
      </c>
      <c r="L70" s="92" t="s">
        <v>232</v>
      </c>
      <c r="M70" s="37" t="s">
        <v>69</v>
      </c>
      <c r="N70" s="37"/>
      <c r="O70" s="38"/>
      <c r="P70" s="103" t="s">
        <v>400</v>
      </c>
      <c r="Q70" s="39" t="s">
        <v>34</v>
      </c>
      <c r="S70" s="94"/>
    </row>
    <row r="71" spans="1:19" ht="80.25" customHeight="1" thickBot="1" x14ac:dyDescent="0.3">
      <c r="A71" s="40" t="s">
        <v>313</v>
      </c>
      <c r="B71" s="41" t="s">
        <v>314</v>
      </c>
      <c r="C71" s="41" t="s">
        <v>315</v>
      </c>
      <c r="D71" s="42" t="s">
        <v>316</v>
      </c>
      <c r="E71" s="42" t="s">
        <v>317</v>
      </c>
      <c r="F71" s="65">
        <v>0.2</v>
      </c>
      <c r="G71" s="42" t="s">
        <v>331</v>
      </c>
      <c r="H71" s="65">
        <v>0.2</v>
      </c>
      <c r="I71" s="42" t="s">
        <v>331</v>
      </c>
      <c r="J71" s="65">
        <v>0.1</v>
      </c>
      <c r="K71" s="65">
        <f>+H71+F71+J71</f>
        <v>0.5</v>
      </c>
      <c r="L71" s="43">
        <v>44926</v>
      </c>
      <c r="M71" s="41" t="s">
        <v>318</v>
      </c>
      <c r="N71" s="41"/>
      <c r="O71" s="44"/>
      <c r="P71" s="45"/>
      <c r="Q71" s="101" t="s">
        <v>382</v>
      </c>
      <c r="S71" s="96"/>
    </row>
    <row r="72" spans="1:19" x14ac:dyDescent="0.25">
      <c r="A72" s="10"/>
      <c r="B72" s="10"/>
      <c r="C72" s="10"/>
      <c r="D72" s="10"/>
      <c r="E72" s="67"/>
      <c r="F72" s="68"/>
      <c r="G72" s="10"/>
      <c r="H72" s="46"/>
      <c r="I72" s="10"/>
      <c r="J72" s="10"/>
      <c r="K72" s="10"/>
      <c r="M72" s="10"/>
      <c r="N72" s="10"/>
    </row>
    <row r="73" spans="1:19" x14ac:dyDescent="0.25">
      <c r="A73" s="10"/>
      <c r="B73" s="10"/>
      <c r="C73" s="10"/>
      <c r="D73" s="10"/>
      <c r="E73" s="67"/>
      <c r="F73" s="68"/>
      <c r="G73" s="10"/>
      <c r="H73" s="46"/>
      <c r="I73" s="10"/>
      <c r="J73" s="10"/>
      <c r="K73" s="10"/>
      <c r="M73" s="10"/>
      <c r="N73" s="10"/>
    </row>
    <row r="74" spans="1:19" x14ac:dyDescent="0.25">
      <c r="A74" s="10"/>
      <c r="B74" s="10"/>
      <c r="C74" s="10"/>
      <c r="D74" s="10"/>
      <c r="E74" s="10"/>
      <c r="F74" s="46"/>
      <c r="G74" s="1"/>
      <c r="I74" s="10"/>
      <c r="J74" s="10"/>
      <c r="K74" s="10"/>
      <c r="M74" s="10"/>
      <c r="N74" s="10"/>
    </row>
    <row r="75" spans="1:19" ht="26.25" customHeight="1" x14ac:dyDescent="0.25">
      <c r="A75" s="10"/>
      <c r="B75" s="165" t="s">
        <v>419</v>
      </c>
      <c r="C75" s="165"/>
      <c r="D75" s="165"/>
      <c r="E75" s="165"/>
      <c r="F75" s="165"/>
      <c r="G75" s="165"/>
      <c r="H75" s="165"/>
      <c r="I75" s="165"/>
      <c r="J75" s="165"/>
      <c r="K75" s="106"/>
      <c r="L75" s="7"/>
    </row>
    <row r="76" spans="1:19" ht="15" customHeight="1" x14ac:dyDescent="0.25">
      <c r="A76" s="10"/>
      <c r="B76" s="10"/>
      <c r="C76" s="10"/>
      <c r="D76" s="10"/>
      <c r="E76" s="10"/>
      <c r="F76" s="46"/>
      <c r="G76" s="127"/>
      <c r="H76" s="127"/>
      <c r="I76" s="127"/>
      <c r="J76" s="127"/>
      <c r="K76" s="127"/>
      <c r="L76" s="127"/>
      <c r="M76" s="127"/>
      <c r="N76" s="127"/>
    </row>
    <row r="77" spans="1:19" ht="15" customHeight="1" thickBot="1" x14ac:dyDescent="0.3">
      <c r="A77" s="10"/>
      <c r="B77" s="10"/>
      <c r="C77" s="10"/>
      <c r="D77" s="10"/>
      <c r="E77" s="10"/>
      <c r="F77" s="46"/>
      <c r="G77" s="47"/>
      <c r="I77" s="10"/>
      <c r="J77" s="10"/>
      <c r="K77" s="10"/>
      <c r="L77"/>
      <c r="M77"/>
      <c r="N77" s="10"/>
    </row>
    <row r="78" spans="1:19" ht="21" customHeight="1" x14ac:dyDescent="0.25">
      <c r="A78" s="10"/>
      <c r="B78" s="121" t="s">
        <v>8</v>
      </c>
      <c r="C78" s="122"/>
      <c r="D78" s="122"/>
      <c r="E78" s="116" t="s">
        <v>414</v>
      </c>
      <c r="F78" s="116"/>
      <c r="G78" s="116" t="s">
        <v>415</v>
      </c>
      <c r="H78" s="116"/>
      <c r="I78" s="116" t="s">
        <v>416</v>
      </c>
      <c r="J78" s="129"/>
      <c r="K78" s="60"/>
      <c r="L78" s="60" t="s">
        <v>319</v>
      </c>
      <c r="M78" s="128" t="s">
        <v>320</v>
      </c>
      <c r="N78" s="128" t="s">
        <v>321</v>
      </c>
      <c r="O78" s="58"/>
      <c r="P78" s="58"/>
      <c r="Q78" s="48"/>
    </row>
    <row r="79" spans="1:19" ht="45" customHeight="1" thickBot="1" x14ac:dyDescent="0.3">
      <c r="A79" s="10"/>
      <c r="B79" s="123"/>
      <c r="C79" s="124"/>
      <c r="D79" s="124"/>
      <c r="E79" s="117"/>
      <c r="F79" s="117"/>
      <c r="G79" s="117"/>
      <c r="H79" s="117"/>
      <c r="I79" s="117"/>
      <c r="J79" s="130"/>
      <c r="K79" s="60"/>
      <c r="L79" s="93"/>
      <c r="M79" s="128"/>
      <c r="N79" s="128"/>
      <c r="O79" s="58"/>
      <c r="P79" s="58"/>
      <c r="Q79" s="48"/>
    </row>
    <row r="80" spans="1:19" s="51" customFormat="1" ht="36.75" customHeight="1" x14ac:dyDescent="0.25">
      <c r="A80" s="49"/>
      <c r="B80" s="125" t="s">
        <v>322</v>
      </c>
      <c r="C80" s="126"/>
      <c r="D80" s="126"/>
      <c r="E80" s="118">
        <f>AVERAGE(F11:F18)</f>
        <v>0.40625</v>
      </c>
      <c r="F80" s="118"/>
      <c r="G80" s="118">
        <v>0.77499999999999991</v>
      </c>
      <c r="H80" s="118"/>
      <c r="I80" s="118">
        <f>AVERAGE(K11:K18)</f>
        <v>1</v>
      </c>
      <c r="J80" s="131"/>
      <c r="K80" s="60"/>
      <c r="L80" s="93"/>
      <c r="M80" s="60"/>
      <c r="N80" s="59">
        <f t="shared" ref="N80:N86" si="4">AVERAGE(E80:M80)</f>
        <v>0.7270833333333333</v>
      </c>
      <c r="O80" s="61"/>
      <c r="P80" s="61"/>
      <c r="Q80" s="50"/>
    </row>
    <row r="81" spans="1:16" s="51" customFormat="1" ht="36.75" customHeight="1" x14ac:dyDescent="0.25">
      <c r="A81" s="49"/>
      <c r="B81" s="167" t="s">
        <v>323</v>
      </c>
      <c r="C81" s="168"/>
      <c r="D81" s="168"/>
      <c r="E81" s="109">
        <f>AVERAGE(F19:F21)</f>
        <v>0.24666666666666667</v>
      </c>
      <c r="F81" s="109"/>
      <c r="G81" s="119">
        <v>0.70333333333333348</v>
      </c>
      <c r="H81" s="120"/>
      <c r="I81" s="109">
        <f>AVERAGE(K19:K21)</f>
        <v>0.9</v>
      </c>
      <c r="J81" s="110"/>
      <c r="K81" s="60"/>
      <c r="L81" s="93"/>
      <c r="M81" s="60"/>
      <c r="N81" s="59">
        <f t="shared" si="4"/>
        <v>0.6166666666666667</v>
      </c>
      <c r="O81" s="61"/>
      <c r="P81" s="61"/>
    </row>
    <row r="82" spans="1:16" s="51" customFormat="1" ht="36.75" customHeight="1" x14ac:dyDescent="0.25">
      <c r="A82" s="49"/>
      <c r="B82" s="167" t="s">
        <v>324</v>
      </c>
      <c r="C82" s="168"/>
      <c r="D82" s="168"/>
      <c r="E82" s="109">
        <f>AVERAGE(F22:F34)</f>
        <v>0.46461538461538454</v>
      </c>
      <c r="F82" s="109"/>
      <c r="G82" s="109">
        <v>0.7007692307692307</v>
      </c>
      <c r="H82" s="109"/>
      <c r="I82" s="109">
        <f>AVERAGE(K22:K34)</f>
        <v>0.92307692307692313</v>
      </c>
      <c r="J82" s="110"/>
      <c r="K82" s="60"/>
      <c r="L82" s="93"/>
      <c r="M82" s="60"/>
      <c r="N82" s="59">
        <f t="shared" si="4"/>
        <v>0.69615384615384601</v>
      </c>
      <c r="O82" s="61"/>
      <c r="P82" s="61"/>
    </row>
    <row r="83" spans="1:16" s="51" customFormat="1" ht="36.75" customHeight="1" x14ac:dyDescent="0.25">
      <c r="A83" s="49"/>
      <c r="B83" s="167" t="s">
        <v>325</v>
      </c>
      <c r="C83" s="168"/>
      <c r="D83" s="168"/>
      <c r="E83" s="109">
        <f>AVERAGE(F35:F56)</f>
        <v>0.19526315789473683</v>
      </c>
      <c r="F83" s="109"/>
      <c r="G83" s="109">
        <v>0.46250000000000002</v>
      </c>
      <c r="H83" s="109"/>
      <c r="I83" s="109">
        <f>AVERAGE(K35:K56)</f>
        <v>0.80909090909090908</v>
      </c>
      <c r="J83" s="110"/>
      <c r="K83" s="60"/>
      <c r="L83" s="93"/>
      <c r="M83" s="60"/>
      <c r="N83" s="59">
        <f t="shared" si="4"/>
        <v>0.48895135566188203</v>
      </c>
      <c r="O83" s="61"/>
      <c r="P83" s="61"/>
    </row>
    <row r="84" spans="1:16" s="51" customFormat="1" ht="36.75" customHeight="1" x14ac:dyDescent="0.25">
      <c r="A84" s="49"/>
      <c r="B84" s="167" t="s">
        <v>326</v>
      </c>
      <c r="C84" s="168"/>
      <c r="D84" s="168"/>
      <c r="E84" s="109">
        <f>AVERAGE(F57:F70)</f>
        <v>0.25916666666666666</v>
      </c>
      <c r="F84" s="109"/>
      <c r="G84" s="109">
        <v>0.56538461538461537</v>
      </c>
      <c r="H84" s="109"/>
      <c r="I84" s="109">
        <f>AVERAGE(K57:K70)</f>
        <v>0.8214285714285714</v>
      </c>
      <c r="J84" s="110"/>
      <c r="K84" s="60"/>
      <c r="L84" s="93"/>
      <c r="M84" s="60"/>
      <c r="N84" s="59">
        <f t="shared" si="4"/>
        <v>0.54865995115995114</v>
      </c>
      <c r="O84" s="61"/>
      <c r="P84" s="61"/>
    </row>
    <row r="85" spans="1:16" s="51" customFormat="1" ht="36.75" customHeight="1" thickBot="1" x14ac:dyDescent="0.3">
      <c r="A85" s="49"/>
      <c r="B85" s="169" t="s">
        <v>327</v>
      </c>
      <c r="C85" s="170"/>
      <c r="D85" s="170"/>
      <c r="E85" s="111">
        <f>+F71</f>
        <v>0.2</v>
      </c>
      <c r="F85" s="111"/>
      <c r="G85" s="111">
        <v>0.4</v>
      </c>
      <c r="H85" s="111"/>
      <c r="I85" s="111">
        <f>K71</f>
        <v>0.5</v>
      </c>
      <c r="J85" s="112"/>
      <c r="K85" s="60"/>
      <c r="L85" s="93"/>
      <c r="M85" s="62"/>
      <c r="N85" s="59">
        <f t="shared" si="4"/>
        <v>0.3666666666666667</v>
      </c>
      <c r="O85" s="63"/>
      <c r="P85" s="63"/>
    </row>
    <row r="86" spans="1:16" s="51" customFormat="1" ht="36.75" customHeight="1" thickBot="1" x14ac:dyDescent="0.3">
      <c r="A86" s="49"/>
      <c r="B86" s="171" t="s">
        <v>328</v>
      </c>
      <c r="C86" s="172"/>
      <c r="D86" s="172"/>
      <c r="E86" s="107">
        <f>AVERAGE(E80:E85)</f>
        <v>0.29532697930724244</v>
      </c>
      <c r="F86" s="107"/>
      <c r="G86" s="107">
        <v>0.60116452991452995</v>
      </c>
      <c r="H86" s="107"/>
      <c r="I86" s="107">
        <f>AVERAGE(I80:I85)</f>
        <v>0.82559940059940062</v>
      </c>
      <c r="J86" s="108"/>
      <c r="K86" s="60"/>
      <c r="L86" s="93"/>
      <c r="M86" s="60"/>
      <c r="N86" s="60">
        <f t="shared" si="4"/>
        <v>0.5740303032737244</v>
      </c>
      <c r="O86" s="61"/>
      <c r="P86" s="61"/>
    </row>
    <row r="87" spans="1:16" x14ac:dyDescent="0.25">
      <c r="A87" s="10"/>
      <c r="B87" s="10"/>
      <c r="C87" s="10"/>
      <c r="D87" s="10"/>
      <c r="E87" s="49"/>
      <c r="F87" s="52"/>
      <c r="G87" s="10"/>
      <c r="H87" s="46"/>
      <c r="I87" s="10"/>
      <c r="J87" s="10"/>
      <c r="K87" s="10"/>
      <c r="L87" s="60"/>
      <c r="M87" s="93"/>
      <c r="N87" s="10"/>
    </row>
    <row r="88" spans="1:16" x14ac:dyDescent="0.25">
      <c r="A88" s="10"/>
      <c r="B88" s="10"/>
      <c r="C88" s="10"/>
      <c r="D88" s="10"/>
      <c r="E88" s="49"/>
      <c r="F88" s="52"/>
      <c r="G88" s="10"/>
      <c r="H88" s="46"/>
      <c r="I88" s="10"/>
      <c r="J88" s="10"/>
      <c r="K88" s="10"/>
      <c r="L88" s="60"/>
      <c r="M88" s="93"/>
      <c r="N88" s="10"/>
    </row>
    <row r="89" spans="1:16" x14ac:dyDescent="0.25">
      <c r="A89" s="10"/>
      <c r="B89" s="10"/>
      <c r="C89" s="10"/>
      <c r="D89" s="10"/>
      <c r="E89" s="10"/>
      <c r="F89" s="46"/>
      <c r="G89" s="10"/>
      <c r="H89" s="46"/>
      <c r="I89" s="10"/>
      <c r="J89" s="10"/>
      <c r="K89" s="10"/>
      <c r="L89" s="60"/>
      <c r="M89" s="93"/>
      <c r="N89" s="10"/>
    </row>
    <row r="90" spans="1:16" x14ac:dyDescent="0.25">
      <c r="A90" s="10"/>
      <c r="B90" s="10"/>
      <c r="C90" s="10"/>
      <c r="D90" s="10"/>
      <c r="E90" s="10"/>
      <c r="F90" s="46"/>
      <c r="G90" s="10"/>
      <c r="H90" s="46"/>
      <c r="I90" s="10"/>
      <c r="J90" s="10"/>
      <c r="K90" s="10"/>
      <c r="L90" s="60"/>
      <c r="M90" s="60"/>
      <c r="N90" s="10"/>
    </row>
    <row r="91" spans="1:16" x14ac:dyDescent="0.25">
      <c r="A91" s="10"/>
      <c r="B91" s="10"/>
      <c r="C91" s="10"/>
      <c r="D91" s="10"/>
      <c r="E91" s="10"/>
      <c r="F91" s="46"/>
      <c r="G91" s="10"/>
      <c r="H91" s="46"/>
      <c r="I91" s="10"/>
      <c r="J91" s="10"/>
      <c r="K91" s="10"/>
      <c r="L91" s="60"/>
      <c r="M91" s="60"/>
      <c r="N91" s="10"/>
    </row>
    <row r="92" spans="1:16" x14ac:dyDescent="0.25">
      <c r="A92" s="10"/>
      <c r="B92" s="10"/>
      <c r="C92" s="10"/>
      <c r="D92" s="10"/>
      <c r="E92" s="10"/>
      <c r="F92" s="46"/>
      <c r="G92" s="10"/>
      <c r="H92" s="46"/>
      <c r="I92" s="10"/>
      <c r="J92" s="10"/>
      <c r="K92" s="10"/>
      <c r="L92"/>
      <c r="M92"/>
      <c r="N92" s="10"/>
    </row>
    <row r="93" spans="1:16" x14ac:dyDescent="0.25">
      <c r="A93" s="10"/>
      <c r="B93" s="10"/>
      <c r="C93" s="10"/>
      <c r="D93" s="10"/>
      <c r="E93" s="10"/>
      <c r="F93" s="46"/>
      <c r="G93" s="10"/>
      <c r="H93" s="46"/>
      <c r="I93" s="10"/>
      <c r="J93" s="10"/>
      <c r="K93" s="10"/>
      <c r="L93"/>
      <c r="M93"/>
      <c r="N93" s="10"/>
    </row>
    <row r="94" spans="1:16" x14ac:dyDescent="0.25">
      <c r="A94" s="10"/>
      <c r="B94" s="10"/>
      <c r="C94" s="10"/>
      <c r="D94" s="10"/>
      <c r="E94" s="10"/>
      <c r="F94" s="46"/>
      <c r="G94" s="10"/>
      <c r="H94" s="46"/>
      <c r="I94" s="10"/>
      <c r="J94" s="10"/>
      <c r="K94" s="10"/>
      <c r="L94"/>
      <c r="M94"/>
      <c r="N94" s="10"/>
    </row>
    <row r="95" spans="1:16" x14ac:dyDescent="0.25">
      <c r="A95" s="10"/>
      <c r="B95" s="10"/>
      <c r="C95" s="10"/>
      <c r="D95" s="10"/>
      <c r="E95" s="10"/>
      <c r="F95" s="46"/>
      <c r="G95" s="10"/>
      <c r="H95" s="46"/>
      <c r="I95" s="10"/>
      <c r="J95" s="10"/>
      <c r="K95" s="10"/>
      <c r="M95" s="10"/>
      <c r="N95" s="10"/>
    </row>
    <row r="96" spans="1:16" x14ac:dyDescent="0.25">
      <c r="A96" s="10"/>
      <c r="B96" s="10"/>
      <c r="C96" s="10"/>
      <c r="D96" s="10"/>
      <c r="E96" s="10"/>
      <c r="F96" s="46"/>
      <c r="G96" s="10"/>
      <c r="H96" s="46"/>
      <c r="I96" s="10"/>
      <c r="J96" s="10"/>
      <c r="K96" s="10"/>
      <c r="M96" s="10"/>
      <c r="N96" s="10"/>
    </row>
    <row r="97" spans="1:14" x14ac:dyDescent="0.25">
      <c r="A97" s="10"/>
      <c r="B97" s="10"/>
      <c r="C97" s="10"/>
      <c r="D97" s="10"/>
      <c r="E97" s="10"/>
      <c r="F97" s="46"/>
      <c r="G97" s="10"/>
      <c r="H97" s="46"/>
      <c r="I97" s="10"/>
      <c r="J97" s="10"/>
      <c r="K97" s="10"/>
      <c r="M97" s="10"/>
      <c r="N97" s="10"/>
    </row>
    <row r="98" spans="1:14" x14ac:dyDescent="0.25">
      <c r="A98" s="10"/>
      <c r="B98" s="10"/>
      <c r="C98" s="10"/>
      <c r="D98" s="10"/>
      <c r="E98" s="10"/>
      <c r="F98" s="46"/>
      <c r="G98" s="10"/>
      <c r="H98" s="46"/>
      <c r="I98" s="10"/>
      <c r="J98" s="10"/>
      <c r="K98" s="10"/>
      <c r="M98" s="10"/>
      <c r="N98" s="10"/>
    </row>
    <row r="99" spans="1:14" x14ac:dyDescent="0.25">
      <c r="A99" s="10"/>
      <c r="B99" s="10"/>
      <c r="C99" s="10"/>
      <c r="D99" s="10"/>
      <c r="E99" s="10"/>
      <c r="F99" s="46"/>
      <c r="G99" s="10"/>
      <c r="H99" s="46"/>
      <c r="I99" s="10"/>
      <c r="J99" s="10"/>
      <c r="K99" s="10"/>
      <c r="M99" s="10"/>
      <c r="N99" s="10"/>
    </row>
    <row r="100" spans="1:14" x14ac:dyDescent="0.25">
      <c r="A100" s="10"/>
      <c r="B100" s="10"/>
      <c r="C100" s="10"/>
      <c r="D100" s="10"/>
      <c r="E100" s="10"/>
      <c r="F100" s="46"/>
      <c r="G100" s="10"/>
      <c r="H100" s="46"/>
      <c r="I100" s="10"/>
      <c r="J100" s="10"/>
      <c r="K100" s="10"/>
      <c r="M100" s="10"/>
      <c r="N100" s="10"/>
    </row>
    <row r="101" spans="1:14" x14ac:dyDescent="0.25">
      <c r="A101" s="10"/>
      <c r="B101" s="10"/>
      <c r="C101" s="10"/>
      <c r="D101" s="10"/>
      <c r="E101" s="10"/>
      <c r="F101" s="46"/>
      <c r="G101" s="10"/>
      <c r="H101" s="46"/>
      <c r="I101" s="10"/>
      <c r="J101" s="10"/>
      <c r="K101" s="10"/>
      <c r="M101" s="10"/>
      <c r="N101" s="10"/>
    </row>
    <row r="102" spans="1:14" x14ac:dyDescent="0.25">
      <c r="A102" s="10"/>
      <c r="B102" s="10"/>
      <c r="C102" s="10"/>
      <c r="D102" s="10"/>
      <c r="E102" s="10"/>
      <c r="F102" s="46"/>
      <c r="G102" s="10"/>
      <c r="H102" s="46"/>
      <c r="I102" s="10"/>
      <c r="J102" s="10"/>
      <c r="K102" s="10"/>
      <c r="M102" s="10"/>
      <c r="N102" s="10"/>
    </row>
    <row r="103" spans="1:14" x14ac:dyDescent="0.25">
      <c r="A103" s="10"/>
      <c r="B103" s="10"/>
      <c r="C103" s="10"/>
      <c r="D103" s="10"/>
      <c r="E103" s="10"/>
      <c r="F103" s="46"/>
      <c r="G103" s="10"/>
      <c r="H103" s="46"/>
      <c r="I103" s="10"/>
      <c r="J103" s="10"/>
      <c r="K103" s="10"/>
      <c r="M103" s="10"/>
      <c r="N103" s="10"/>
    </row>
    <row r="104" spans="1:14" x14ac:dyDescent="0.25">
      <c r="A104" s="10"/>
      <c r="B104" s="10"/>
      <c r="C104" s="10"/>
      <c r="D104" s="10"/>
      <c r="E104" s="10"/>
      <c r="F104" s="46"/>
      <c r="G104" s="10"/>
      <c r="H104" s="46"/>
      <c r="I104" s="10"/>
      <c r="J104" s="10"/>
      <c r="K104" s="10"/>
      <c r="M104" s="10"/>
      <c r="N104" s="10"/>
    </row>
    <row r="105" spans="1:14" x14ac:dyDescent="0.25">
      <c r="A105" s="10"/>
      <c r="B105" s="10"/>
      <c r="C105" s="10"/>
      <c r="D105" s="10"/>
      <c r="E105" s="10"/>
      <c r="F105" s="46"/>
      <c r="G105" s="10"/>
      <c r="H105" s="46"/>
      <c r="I105" s="10"/>
      <c r="J105" s="10"/>
      <c r="K105" s="10"/>
      <c r="M105" s="10"/>
      <c r="N105" s="10"/>
    </row>
    <row r="106" spans="1:14" x14ac:dyDescent="0.25">
      <c r="A106" s="10"/>
      <c r="B106" s="10"/>
      <c r="C106" s="10"/>
      <c r="D106" s="10"/>
      <c r="E106" s="10"/>
      <c r="F106" s="46"/>
      <c r="G106" s="10"/>
      <c r="H106" s="46"/>
      <c r="I106" s="10"/>
      <c r="J106" s="10"/>
      <c r="K106" s="10"/>
      <c r="M106" s="10"/>
      <c r="N106" s="10"/>
    </row>
    <row r="107" spans="1:14" x14ac:dyDescent="0.25">
      <c r="A107" s="10"/>
      <c r="B107" s="10"/>
      <c r="C107" s="10"/>
      <c r="D107" s="10"/>
      <c r="E107" s="10"/>
      <c r="F107" s="46"/>
      <c r="G107" s="10"/>
      <c r="H107" s="46"/>
      <c r="I107" s="10"/>
      <c r="J107" s="10"/>
      <c r="K107" s="10"/>
      <c r="M107" s="10"/>
      <c r="N107" s="10"/>
    </row>
    <row r="108" spans="1:14" x14ac:dyDescent="0.25">
      <c r="A108" s="10"/>
      <c r="B108" s="10"/>
      <c r="C108" s="10"/>
      <c r="D108" s="10"/>
      <c r="E108" s="10"/>
      <c r="F108" s="46"/>
      <c r="G108" s="10"/>
      <c r="H108" s="46"/>
      <c r="I108" s="10"/>
      <c r="J108" s="10"/>
      <c r="K108" s="10"/>
      <c r="M108" s="10"/>
      <c r="N108" s="10"/>
    </row>
    <row r="109" spans="1:14" x14ac:dyDescent="0.25">
      <c r="A109" s="10"/>
      <c r="B109" s="10"/>
      <c r="C109" s="10"/>
      <c r="D109" s="10"/>
      <c r="E109" s="10"/>
      <c r="F109" s="46"/>
      <c r="G109" s="10"/>
      <c r="H109" s="46"/>
      <c r="I109" s="10"/>
      <c r="J109" s="10"/>
      <c r="K109" s="10"/>
      <c r="M109" s="10"/>
      <c r="N109" s="10"/>
    </row>
    <row r="110" spans="1:14" x14ac:dyDescent="0.25">
      <c r="A110" s="10"/>
      <c r="B110" s="10"/>
      <c r="C110" s="10"/>
      <c r="D110" s="10"/>
      <c r="E110" s="10"/>
      <c r="F110" s="46"/>
      <c r="G110" s="10"/>
      <c r="H110" s="46"/>
      <c r="I110" s="10"/>
      <c r="J110" s="10"/>
      <c r="K110" s="10"/>
      <c r="M110" s="10"/>
      <c r="N110" s="10"/>
    </row>
    <row r="111" spans="1:14" x14ac:dyDescent="0.25">
      <c r="A111" s="10"/>
      <c r="B111" s="10"/>
      <c r="C111" s="10"/>
      <c r="D111" s="10"/>
      <c r="E111" s="10"/>
      <c r="F111" s="46"/>
      <c r="G111" s="10"/>
      <c r="H111" s="46"/>
      <c r="I111" s="10"/>
      <c r="J111" s="10"/>
      <c r="K111" s="10"/>
      <c r="M111" s="10"/>
      <c r="N111" s="10"/>
    </row>
    <row r="112" spans="1:14" x14ac:dyDescent="0.25">
      <c r="A112" s="10"/>
      <c r="B112" s="10"/>
      <c r="C112" s="10"/>
      <c r="D112" s="10"/>
      <c r="E112" s="10"/>
      <c r="F112" s="46"/>
      <c r="G112" s="10"/>
      <c r="H112" s="46"/>
      <c r="I112" s="10"/>
      <c r="J112" s="10"/>
      <c r="K112" s="10"/>
      <c r="M112" s="10"/>
      <c r="N112" s="10"/>
    </row>
    <row r="113" spans="1:14" x14ac:dyDescent="0.25">
      <c r="A113" s="10"/>
      <c r="B113" s="10"/>
      <c r="C113" s="10"/>
      <c r="D113" s="10"/>
      <c r="E113" s="10"/>
      <c r="F113" s="46"/>
      <c r="G113" s="10"/>
      <c r="H113" s="46"/>
      <c r="I113" s="10"/>
      <c r="J113" s="10"/>
      <c r="K113" s="10"/>
      <c r="M113" s="10"/>
      <c r="N113" s="10"/>
    </row>
    <row r="114" spans="1:14" x14ac:dyDescent="0.25">
      <c r="A114" s="10"/>
      <c r="B114" s="10"/>
      <c r="C114" s="10"/>
      <c r="D114" s="10"/>
      <c r="E114" s="10"/>
      <c r="F114" s="46"/>
      <c r="G114" s="10"/>
      <c r="H114" s="46"/>
      <c r="I114" s="10"/>
      <c r="J114" s="10"/>
      <c r="K114" s="10"/>
      <c r="M114" s="10"/>
      <c r="N114" s="10"/>
    </row>
    <row r="115" spans="1:14" x14ac:dyDescent="0.25">
      <c r="A115" s="10"/>
      <c r="B115" s="10"/>
      <c r="C115" s="10"/>
      <c r="D115" s="10"/>
      <c r="E115" s="10"/>
      <c r="F115" s="46"/>
      <c r="G115" s="10"/>
      <c r="H115" s="46"/>
      <c r="I115" s="10"/>
      <c r="J115" s="10"/>
      <c r="K115" s="10"/>
      <c r="M115" s="10"/>
      <c r="N115" s="10"/>
    </row>
    <row r="116" spans="1:14" x14ac:dyDescent="0.25">
      <c r="A116" s="10"/>
      <c r="B116" s="10"/>
      <c r="C116" s="10"/>
      <c r="D116" s="10"/>
      <c r="E116" s="10"/>
      <c r="F116" s="46"/>
      <c r="G116" s="10"/>
      <c r="H116" s="46"/>
      <c r="I116" s="10"/>
      <c r="J116" s="10"/>
      <c r="K116" s="10"/>
      <c r="M116" s="10"/>
      <c r="N116" s="10"/>
    </row>
    <row r="117" spans="1:14" x14ac:dyDescent="0.25">
      <c r="A117" s="10"/>
      <c r="B117" s="10"/>
      <c r="C117" s="10"/>
      <c r="D117" s="10"/>
      <c r="E117" s="10"/>
      <c r="F117" s="46"/>
      <c r="G117" s="10"/>
      <c r="H117" s="46"/>
      <c r="I117" s="10"/>
      <c r="J117" s="10"/>
      <c r="K117" s="10"/>
      <c r="M117" s="10"/>
      <c r="N117" s="10"/>
    </row>
    <row r="118" spans="1:14" x14ac:dyDescent="0.25">
      <c r="A118" s="10"/>
      <c r="B118" s="10"/>
      <c r="C118" s="10"/>
      <c r="D118" s="10"/>
      <c r="E118" s="10"/>
      <c r="F118" s="46"/>
      <c r="G118" s="10"/>
      <c r="H118" s="46"/>
      <c r="I118" s="10"/>
      <c r="J118" s="10"/>
      <c r="K118" s="10"/>
      <c r="M118" s="10"/>
      <c r="N118" s="10"/>
    </row>
    <row r="119" spans="1:14" x14ac:dyDescent="0.25">
      <c r="A119" s="10"/>
      <c r="B119" s="10"/>
      <c r="C119" s="10"/>
      <c r="D119" s="10"/>
      <c r="E119" s="10"/>
      <c r="F119" s="46"/>
      <c r="G119" s="10"/>
      <c r="H119" s="46"/>
      <c r="I119" s="10"/>
      <c r="J119" s="10"/>
      <c r="K119" s="10"/>
      <c r="M119" s="10"/>
      <c r="N119" s="10"/>
    </row>
    <row r="120" spans="1:14" x14ac:dyDescent="0.25">
      <c r="A120" s="10"/>
      <c r="B120" s="10"/>
      <c r="C120" s="10"/>
      <c r="D120" s="10"/>
      <c r="E120" s="10"/>
      <c r="F120" s="46"/>
      <c r="G120" s="10"/>
      <c r="H120" s="46"/>
      <c r="I120" s="10"/>
      <c r="J120" s="10"/>
      <c r="K120" s="10"/>
      <c r="M120" s="10"/>
      <c r="N120" s="10"/>
    </row>
    <row r="121" spans="1:14" x14ac:dyDescent="0.25">
      <c r="A121" s="10"/>
      <c r="B121" s="10"/>
      <c r="C121" s="10"/>
      <c r="D121" s="10"/>
      <c r="E121" s="10"/>
      <c r="F121" s="46"/>
      <c r="G121" s="10"/>
      <c r="H121" s="46"/>
      <c r="I121" s="10"/>
      <c r="J121" s="10"/>
      <c r="K121" s="10"/>
      <c r="M121" s="10"/>
      <c r="N121" s="10"/>
    </row>
    <row r="122" spans="1:14" x14ac:dyDescent="0.25">
      <c r="A122" s="10"/>
      <c r="B122" s="10"/>
      <c r="C122" s="10"/>
      <c r="D122" s="10"/>
      <c r="E122" s="10"/>
      <c r="F122" s="46"/>
      <c r="G122" s="10"/>
      <c r="H122" s="46"/>
      <c r="I122" s="10"/>
      <c r="J122" s="10"/>
      <c r="K122" s="10"/>
      <c r="M122" s="10"/>
      <c r="N122" s="10"/>
    </row>
    <row r="123" spans="1:14" x14ac:dyDescent="0.25">
      <c r="A123" s="10"/>
      <c r="B123" s="10"/>
      <c r="C123" s="10"/>
      <c r="D123" s="10"/>
      <c r="E123" s="10"/>
      <c r="F123" s="46"/>
      <c r="G123" s="10"/>
      <c r="H123" s="46"/>
      <c r="I123" s="10"/>
      <c r="J123" s="10"/>
      <c r="K123" s="10"/>
      <c r="M123" s="10"/>
      <c r="N123" s="10"/>
    </row>
    <row r="124" spans="1:14" x14ac:dyDescent="0.25">
      <c r="A124" s="10"/>
      <c r="B124" s="10"/>
      <c r="C124" s="10"/>
      <c r="D124" s="10"/>
      <c r="E124" s="10"/>
      <c r="F124" s="46"/>
      <c r="G124" s="10"/>
      <c r="H124" s="46"/>
      <c r="I124" s="10"/>
      <c r="J124" s="10"/>
      <c r="K124" s="10"/>
      <c r="M124" s="10"/>
      <c r="N124" s="10"/>
    </row>
    <row r="125" spans="1:14" x14ac:dyDescent="0.25">
      <c r="A125" s="10"/>
      <c r="B125" s="10"/>
      <c r="C125" s="10"/>
      <c r="D125" s="10"/>
      <c r="E125" s="10"/>
      <c r="F125" s="46"/>
      <c r="G125" s="10"/>
      <c r="H125" s="46"/>
      <c r="I125" s="10"/>
      <c r="J125" s="10"/>
      <c r="K125" s="10"/>
      <c r="M125" s="10"/>
      <c r="N125" s="10"/>
    </row>
    <row r="126" spans="1:14" x14ac:dyDescent="0.25">
      <c r="A126" s="10"/>
      <c r="B126" s="10"/>
      <c r="C126" s="10"/>
      <c r="D126" s="10"/>
      <c r="E126" s="10"/>
      <c r="F126" s="46"/>
      <c r="G126" s="10"/>
      <c r="H126" s="46"/>
      <c r="I126" s="10"/>
      <c r="J126" s="10"/>
      <c r="K126" s="10"/>
      <c r="M126" s="10"/>
      <c r="N126" s="10"/>
    </row>
    <row r="127" spans="1:14" x14ac:dyDescent="0.25">
      <c r="A127" s="10"/>
      <c r="B127" s="10"/>
      <c r="C127" s="10"/>
      <c r="D127" s="10"/>
      <c r="E127" s="10"/>
      <c r="F127" s="46"/>
      <c r="G127" s="10"/>
      <c r="H127" s="46"/>
      <c r="I127" s="10"/>
      <c r="J127" s="10"/>
      <c r="K127" s="10"/>
      <c r="M127" s="10"/>
      <c r="N127" s="10"/>
    </row>
    <row r="128" spans="1:14" x14ac:dyDescent="0.25">
      <c r="A128" s="10"/>
      <c r="B128" s="10"/>
      <c r="C128" s="10"/>
      <c r="D128" s="10"/>
      <c r="E128" s="10"/>
      <c r="F128" s="46"/>
      <c r="G128" s="10"/>
      <c r="H128" s="46"/>
      <c r="I128" s="10"/>
      <c r="J128" s="10"/>
      <c r="K128" s="10"/>
      <c r="M128" s="10"/>
      <c r="N128" s="10"/>
    </row>
    <row r="129" spans="1:14" x14ac:dyDescent="0.25">
      <c r="A129" s="10"/>
      <c r="B129" s="10"/>
      <c r="C129" s="10"/>
      <c r="D129" s="10"/>
      <c r="E129" s="10"/>
      <c r="F129" s="46"/>
      <c r="G129" s="10"/>
      <c r="H129" s="46"/>
      <c r="I129" s="10"/>
      <c r="J129" s="10"/>
      <c r="K129" s="10"/>
      <c r="M129" s="10"/>
      <c r="N129" s="10"/>
    </row>
    <row r="130" spans="1:14" x14ac:dyDescent="0.25">
      <c r="A130" s="10"/>
      <c r="B130" s="10"/>
      <c r="C130" s="10"/>
      <c r="D130" s="10"/>
      <c r="E130" s="10"/>
      <c r="F130" s="46"/>
      <c r="G130" s="10"/>
      <c r="H130" s="46"/>
      <c r="I130" s="10"/>
      <c r="J130" s="10"/>
      <c r="K130" s="10"/>
      <c r="M130" s="10"/>
      <c r="N130" s="10"/>
    </row>
    <row r="131" spans="1:14" x14ac:dyDescent="0.25">
      <c r="A131" s="10"/>
      <c r="B131" s="10"/>
      <c r="C131" s="10"/>
      <c r="D131" s="10"/>
      <c r="E131" s="10"/>
      <c r="F131" s="46"/>
      <c r="G131" s="10"/>
      <c r="H131" s="46"/>
      <c r="I131" s="10"/>
      <c r="J131" s="10"/>
      <c r="K131" s="10"/>
      <c r="M131" s="10"/>
      <c r="N131" s="10"/>
    </row>
    <row r="132" spans="1:14" x14ac:dyDescent="0.25">
      <c r="A132" s="10"/>
      <c r="B132" s="10"/>
      <c r="C132" s="10"/>
      <c r="D132" s="10"/>
      <c r="E132" s="10"/>
      <c r="F132" s="46"/>
      <c r="G132" s="10"/>
      <c r="H132" s="46"/>
      <c r="I132" s="10"/>
      <c r="J132" s="10"/>
      <c r="K132" s="10"/>
      <c r="M132" s="10"/>
      <c r="N132" s="10"/>
    </row>
    <row r="133" spans="1:14" x14ac:dyDescent="0.25">
      <c r="A133" s="10"/>
      <c r="B133" s="10"/>
      <c r="C133" s="10"/>
      <c r="D133" s="10"/>
      <c r="E133" s="10"/>
      <c r="F133" s="46"/>
      <c r="G133" s="10"/>
      <c r="H133" s="46"/>
      <c r="I133" s="10"/>
      <c r="J133" s="10"/>
      <c r="K133" s="10"/>
      <c r="M133" s="10"/>
      <c r="N133" s="10"/>
    </row>
    <row r="134" spans="1:14" x14ac:dyDescent="0.25">
      <c r="A134" s="10"/>
      <c r="B134" s="10"/>
      <c r="C134" s="10"/>
      <c r="D134" s="10"/>
      <c r="E134" s="10"/>
      <c r="F134" s="46"/>
      <c r="G134" s="10"/>
      <c r="H134" s="46"/>
      <c r="I134" s="10"/>
      <c r="J134" s="10"/>
      <c r="K134" s="10"/>
      <c r="M134" s="10"/>
      <c r="N134" s="10"/>
    </row>
    <row r="135" spans="1:14" x14ac:dyDescent="0.25">
      <c r="A135" s="10"/>
      <c r="B135" s="10"/>
      <c r="C135" s="10"/>
      <c r="D135" s="10"/>
      <c r="E135" s="10"/>
      <c r="F135" s="46"/>
      <c r="G135" s="10"/>
      <c r="H135" s="46"/>
      <c r="I135" s="10"/>
      <c r="J135" s="10"/>
      <c r="K135" s="10"/>
      <c r="M135" s="10"/>
      <c r="N135" s="10"/>
    </row>
    <row r="136" spans="1:14" x14ac:dyDescent="0.25">
      <c r="A136" s="10"/>
      <c r="B136" s="10"/>
      <c r="C136" s="10"/>
      <c r="D136" s="10"/>
      <c r="E136" s="10"/>
      <c r="F136" s="46"/>
      <c r="G136" s="10"/>
      <c r="H136" s="46"/>
      <c r="I136" s="10"/>
      <c r="J136" s="10"/>
      <c r="K136" s="10"/>
      <c r="M136" s="10"/>
      <c r="N136" s="10"/>
    </row>
    <row r="137" spans="1:14" x14ac:dyDescent="0.25">
      <c r="A137" s="10"/>
      <c r="B137" s="10"/>
      <c r="C137" s="10"/>
      <c r="D137" s="10"/>
      <c r="E137" s="10"/>
      <c r="F137" s="46"/>
      <c r="G137" s="10"/>
      <c r="H137" s="46"/>
      <c r="I137" s="10"/>
      <c r="J137" s="10"/>
      <c r="K137" s="10"/>
      <c r="M137" s="10"/>
      <c r="N137" s="10"/>
    </row>
    <row r="138" spans="1:14" x14ac:dyDescent="0.25">
      <c r="A138" s="10"/>
      <c r="B138" s="10"/>
      <c r="C138" s="10"/>
      <c r="D138" s="10"/>
      <c r="E138" s="10"/>
      <c r="F138" s="46"/>
      <c r="G138" s="10"/>
      <c r="H138" s="46"/>
      <c r="I138" s="10"/>
      <c r="J138" s="10"/>
      <c r="K138" s="10"/>
      <c r="M138" s="10"/>
      <c r="N138" s="10"/>
    </row>
    <row r="139" spans="1:14" x14ac:dyDescent="0.25">
      <c r="A139" s="10"/>
      <c r="B139" s="10"/>
      <c r="C139" s="10"/>
      <c r="D139" s="10"/>
      <c r="E139" s="10"/>
      <c r="F139" s="46"/>
      <c r="G139" s="10"/>
      <c r="H139" s="46"/>
      <c r="I139" s="10"/>
      <c r="J139" s="10"/>
      <c r="K139" s="10"/>
      <c r="M139" s="10"/>
      <c r="N139" s="10"/>
    </row>
    <row r="140" spans="1:14" x14ac:dyDescent="0.25">
      <c r="A140" s="10"/>
      <c r="B140" s="10"/>
      <c r="C140" s="10"/>
      <c r="D140" s="10"/>
      <c r="E140" s="10"/>
      <c r="F140" s="46"/>
      <c r="G140" s="10"/>
      <c r="H140" s="46"/>
      <c r="I140" s="10"/>
      <c r="J140" s="10"/>
      <c r="K140" s="10"/>
      <c r="M140" s="10"/>
      <c r="N140" s="10"/>
    </row>
    <row r="141" spans="1:14" x14ac:dyDescent="0.25">
      <c r="A141" s="10"/>
      <c r="B141" s="10"/>
      <c r="C141" s="10"/>
      <c r="D141" s="10"/>
      <c r="E141" s="10"/>
      <c r="F141" s="46"/>
      <c r="G141" s="10"/>
      <c r="H141" s="46"/>
      <c r="I141" s="10"/>
      <c r="J141" s="10"/>
      <c r="K141" s="10"/>
      <c r="M141" s="10"/>
      <c r="N141" s="10"/>
    </row>
    <row r="142" spans="1:14" x14ac:dyDescent="0.25">
      <c r="A142" s="10"/>
      <c r="B142" s="10"/>
      <c r="C142" s="10"/>
      <c r="D142" s="10"/>
      <c r="E142" s="10"/>
      <c r="F142" s="46"/>
      <c r="G142" s="10"/>
      <c r="H142" s="46"/>
      <c r="I142" s="10"/>
      <c r="J142" s="10"/>
      <c r="K142" s="10"/>
      <c r="M142" s="10"/>
      <c r="N142" s="10"/>
    </row>
    <row r="143" spans="1:14" x14ac:dyDescent="0.25">
      <c r="A143" s="10"/>
      <c r="B143" s="10"/>
      <c r="C143" s="10"/>
      <c r="D143" s="10"/>
      <c r="E143" s="10"/>
      <c r="F143" s="46"/>
      <c r="G143" s="10"/>
      <c r="H143" s="46"/>
      <c r="I143" s="10"/>
      <c r="J143" s="10"/>
      <c r="K143" s="10"/>
      <c r="M143" s="10"/>
      <c r="N143" s="10"/>
    </row>
    <row r="144" spans="1:14" x14ac:dyDescent="0.25">
      <c r="A144" s="10"/>
      <c r="B144" s="10"/>
      <c r="C144" s="10"/>
      <c r="D144" s="10"/>
      <c r="E144" s="10"/>
      <c r="F144" s="46"/>
      <c r="G144" s="10"/>
      <c r="H144" s="46"/>
      <c r="I144" s="10"/>
      <c r="J144" s="10"/>
      <c r="K144" s="10"/>
      <c r="M144" s="10"/>
      <c r="N144" s="10"/>
    </row>
    <row r="145" spans="1:14" x14ac:dyDescent="0.25">
      <c r="A145" s="10"/>
      <c r="B145" s="10"/>
      <c r="C145" s="10"/>
      <c r="D145" s="10"/>
      <c r="E145" s="10"/>
      <c r="F145" s="46"/>
      <c r="G145" s="10"/>
      <c r="H145" s="46"/>
      <c r="I145" s="10"/>
      <c r="J145" s="10"/>
      <c r="K145" s="10"/>
      <c r="M145" s="10"/>
      <c r="N145" s="10"/>
    </row>
    <row r="146" spans="1:14" x14ac:dyDescent="0.25">
      <c r="A146" s="10"/>
      <c r="B146" s="10"/>
      <c r="C146" s="10"/>
      <c r="D146" s="10"/>
      <c r="E146" s="10"/>
      <c r="F146" s="46"/>
      <c r="G146" s="10"/>
      <c r="H146" s="46"/>
      <c r="I146" s="10"/>
      <c r="J146" s="10"/>
      <c r="K146" s="10"/>
      <c r="M146" s="10"/>
      <c r="N146" s="10"/>
    </row>
    <row r="147" spans="1:14" x14ac:dyDescent="0.25">
      <c r="A147" s="10"/>
      <c r="B147" s="10"/>
      <c r="C147" s="10"/>
      <c r="D147" s="10"/>
      <c r="E147" s="10"/>
      <c r="F147" s="46"/>
      <c r="G147" s="10"/>
      <c r="H147" s="46"/>
      <c r="I147" s="10"/>
      <c r="J147" s="10"/>
      <c r="K147" s="10"/>
      <c r="M147" s="10"/>
      <c r="N147" s="10"/>
    </row>
    <row r="148" spans="1:14" x14ac:dyDescent="0.25">
      <c r="A148" s="10"/>
      <c r="B148" s="10"/>
      <c r="C148" s="10"/>
      <c r="D148" s="10"/>
      <c r="E148" s="10"/>
      <c r="F148" s="46"/>
      <c r="G148" s="10"/>
      <c r="H148" s="46"/>
      <c r="I148" s="10"/>
      <c r="J148" s="10"/>
      <c r="K148" s="10"/>
      <c r="M148" s="10"/>
      <c r="N148" s="10"/>
    </row>
    <row r="149" spans="1:14" x14ac:dyDescent="0.25">
      <c r="A149" s="10"/>
      <c r="B149" s="10"/>
      <c r="C149" s="10"/>
      <c r="D149" s="10"/>
      <c r="E149" s="10"/>
      <c r="F149" s="46"/>
      <c r="G149" s="10"/>
      <c r="H149" s="46"/>
      <c r="I149" s="10"/>
      <c r="J149" s="10"/>
      <c r="K149" s="10"/>
      <c r="M149" s="10"/>
      <c r="N149" s="10"/>
    </row>
    <row r="150" spans="1:14" x14ac:dyDescent="0.25">
      <c r="A150" s="10"/>
      <c r="B150" s="10"/>
      <c r="C150" s="10"/>
      <c r="D150" s="10"/>
      <c r="E150" s="10"/>
      <c r="F150" s="46"/>
      <c r="G150" s="10"/>
      <c r="H150" s="46"/>
      <c r="I150" s="10"/>
      <c r="J150" s="10"/>
      <c r="K150" s="10"/>
      <c r="M150" s="10"/>
      <c r="N150" s="10"/>
    </row>
    <row r="151" spans="1:14" x14ac:dyDescent="0.25">
      <c r="A151" s="10"/>
      <c r="B151" s="10"/>
      <c r="C151" s="10"/>
      <c r="D151" s="10"/>
      <c r="E151" s="10"/>
      <c r="F151" s="46"/>
      <c r="G151" s="10"/>
      <c r="H151" s="46"/>
      <c r="I151" s="10"/>
      <c r="J151" s="10"/>
      <c r="K151" s="10"/>
      <c r="M151" s="10"/>
      <c r="N151" s="10"/>
    </row>
    <row r="152" spans="1:14" x14ac:dyDescent="0.25">
      <c r="A152" s="10"/>
      <c r="B152" s="10"/>
      <c r="C152" s="10"/>
      <c r="D152" s="10"/>
      <c r="E152" s="10"/>
      <c r="F152" s="46"/>
      <c r="G152" s="10"/>
      <c r="H152" s="46"/>
      <c r="I152" s="10"/>
      <c r="J152" s="10"/>
      <c r="K152" s="10"/>
      <c r="M152" s="10"/>
      <c r="N152" s="10"/>
    </row>
    <row r="153" spans="1:14" x14ac:dyDescent="0.25">
      <c r="A153" s="10"/>
      <c r="B153" s="10"/>
      <c r="C153" s="10"/>
      <c r="D153" s="10"/>
      <c r="E153" s="10"/>
      <c r="F153" s="46"/>
      <c r="G153" s="10"/>
      <c r="H153" s="46"/>
      <c r="I153" s="10"/>
      <c r="J153" s="10"/>
      <c r="K153" s="10"/>
      <c r="M153" s="10"/>
      <c r="N153" s="10"/>
    </row>
    <row r="154" spans="1:14" x14ac:dyDescent="0.25">
      <c r="A154" s="10"/>
      <c r="B154" s="10"/>
      <c r="C154" s="10"/>
      <c r="D154" s="10"/>
      <c r="E154" s="10"/>
      <c r="F154" s="46"/>
      <c r="G154" s="10"/>
      <c r="H154" s="46"/>
      <c r="I154" s="10"/>
      <c r="J154" s="10"/>
      <c r="K154" s="10"/>
      <c r="M154" s="10"/>
      <c r="N154" s="10"/>
    </row>
    <row r="155" spans="1:14" x14ac:dyDescent="0.25">
      <c r="A155" s="10"/>
      <c r="B155" s="10"/>
      <c r="C155" s="10"/>
      <c r="D155" s="10"/>
      <c r="E155" s="10"/>
      <c r="F155" s="46"/>
      <c r="G155" s="10"/>
      <c r="H155" s="46"/>
      <c r="I155" s="10"/>
      <c r="J155" s="10"/>
      <c r="K155" s="10"/>
      <c r="M155" s="10"/>
      <c r="N155" s="10"/>
    </row>
    <row r="156" spans="1:14" x14ac:dyDescent="0.25">
      <c r="A156" s="10"/>
      <c r="B156" s="10"/>
      <c r="C156" s="10"/>
      <c r="D156" s="10"/>
      <c r="E156" s="10"/>
      <c r="F156" s="46"/>
      <c r="G156" s="10"/>
      <c r="H156" s="46"/>
      <c r="I156" s="10"/>
      <c r="J156" s="10"/>
      <c r="K156" s="10"/>
      <c r="M156" s="10"/>
      <c r="N156" s="10"/>
    </row>
    <row r="157" spans="1:14" x14ac:dyDescent="0.25">
      <c r="A157" s="10"/>
      <c r="B157" s="10"/>
      <c r="C157" s="10"/>
      <c r="D157" s="10"/>
      <c r="E157" s="10"/>
      <c r="F157" s="46"/>
      <c r="G157" s="10"/>
      <c r="H157" s="46"/>
      <c r="I157" s="10"/>
      <c r="J157" s="10"/>
      <c r="K157" s="10"/>
      <c r="M157" s="10"/>
      <c r="N157" s="10"/>
    </row>
    <row r="158" spans="1:14" x14ac:dyDescent="0.25">
      <c r="A158" s="10"/>
      <c r="B158" s="10"/>
      <c r="C158" s="10"/>
      <c r="D158" s="10"/>
      <c r="E158" s="10"/>
      <c r="F158" s="46"/>
      <c r="G158" s="10"/>
      <c r="H158" s="46"/>
      <c r="I158" s="10"/>
      <c r="J158" s="10"/>
      <c r="K158" s="10"/>
      <c r="M158" s="10"/>
      <c r="N158" s="10"/>
    </row>
    <row r="159" spans="1:14" x14ac:dyDescent="0.25">
      <c r="A159" s="10"/>
      <c r="B159" s="10"/>
      <c r="C159" s="10"/>
      <c r="D159" s="10"/>
      <c r="E159" s="10"/>
      <c r="F159" s="46"/>
      <c r="G159" s="10"/>
      <c r="H159" s="46"/>
      <c r="I159" s="10"/>
      <c r="J159" s="10"/>
      <c r="K159" s="10"/>
      <c r="M159" s="10"/>
      <c r="N159" s="10"/>
    </row>
    <row r="160" spans="1:14" x14ac:dyDescent="0.25">
      <c r="A160" s="10"/>
      <c r="B160" s="10"/>
      <c r="C160" s="10"/>
      <c r="D160" s="10"/>
      <c r="E160" s="10"/>
      <c r="F160" s="46"/>
      <c r="G160" s="10"/>
      <c r="H160" s="46"/>
      <c r="I160" s="10"/>
      <c r="J160" s="10"/>
      <c r="K160" s="10"/>
      <c r="M160" s="10"/>
      <c r="N160" s="10"/>
    </row>
    <row r="161" spans="1:14" x14ac:dyDescent="0.25">
      <c r="A161" s="10"/>
      <c r="B161" s="10"/>
      <c r="C161" s="10"/>
      <c r="D161" s="10"/>
      <c r="E161" s="10"/>
      <c r="F161" s="46"/>
      <c r="G161" s="10"/>
      <c r="H161" s="46"/>
      <c r="I161" s="10"/>
      <c r="J161" s="10"/>
      <c r="K161" s="10"/>
      <c r="M161" s="10"/>
      <c r="N161" s="10"/>
    </row>
    <row r="162" spans="1:14" x14ac:dyDescent="0.25">
      <c r="A162" s="10"/>
      <c r="B162" s="10"/>
      <c r="C162" s="10"/>
      <c r="D162" s="10"/>
      <c r="E162" s="10"/>
      <c r="F162" s="46"/>
      <c r="G162" s="10"/>
      <c r="H162" s="46"/>
      <c r="I162" s="10"/>
      <c r="J162" s="10"/>
      <c r="K162" s="10"/>
      <c r="M162" s="10"/>
      <c r="N162" s="10"/>
    </row>
    <row r="163" spans="1:14" x14ac:dyDescent="0.25">
      <c r="A163" s="10"/>
      <c r="B163" s="10"/>
      <c r="C163" s="10"/>
      <c r="D163" s="10"/>
      <c r="E163" s="10"/>
      <c r="F163" s="46"/>
      <c r="G163" s="10"/>
      <c r="H163" s="46"/>
      <c r="I163" s="10"/>
      <c r="J163" s="10"/>
      <c r="K163" s="10"/>
      <c r="M163" s="10"/>
      <c r="N163" s="10"/>
    </row>
    <row r="164" spans="1:14" x14ac:dyDescent="0.25">
      <c r="A164" s="10"/>
      <c r="B164" s="10"/>
      <c r="C164" s="10"/>
      <c r="D164" s="10"/>
      <c r="E164" s="10"/>
      <c r="F164" s="46"/>
      <c r="G164" s="10"/>
      <c r="H164" s="46"/>
      <c r="I164" s="10"/>
      <c r="J164" s="10"/>
      <c r="K164" s="10"/>
      <c r="M164" s="10"/>
      <c r="N164" s="10"/>
    </row>
    <row r="165" spans="1:14" x14ac:dyDescent="0.25">
      <c r="A165" s="10"/>
      <c r="B165" s="10"/>
      <c r="C165" s="10"/>
      <c r="D165" s="10"/>
      <c r="E165" s="10"/>
      <c r="F165" s="46"/>
      <c r="G165" s="10"/>
      <c r="H165" s="46"/>
      <c r="I165" s="10"/>
      <c r="J165" s="10"/>
      <c r="K165" s="10"/>
      <c r="M165" s="10"/>
      <c r="N165" s="10"/>
    </row>
    <row r="166" spans="1:14" x14ac:dyDescent="0.25">
      <c r="A166" s="10"/>
      <c r="B166" s="10"/>
      <c r="C166" s="10"/>
      <c r="D166" s="10"/>
      <c r="E166" s="10"/>
      <c r="F166" s="46"/>
      <c r="G166" s="10"/>
      <c r="H166" s="46"/>
      <c r="I166" s="10"/>
      <c r="J166" s="10"/>
      <c r="K166" s="10"/>
      <c r="M166" s="10"/>
      <c r="N166" s="10"/>
    </row>
    <row r="167" spans="1:14" x14ac:dyDescent="0.25">
      <c r="A167" s="10"/>
      <c r="B167" s="10"/>
      <c r="C167" s="10"/>
      <c r="D167" s="10"/>
      <c r="E167" s="10"/>
      <c r="F167" s="46"/>
      <c r="G167" s="10"/>
      <c r="H167" s="46"/>
      <c r="I167" s="10"/>
      <c r="J167" s="10"/>
      <c r="K167" s="10"/>
      <c r="M167" s="10"/>
      <c r="N167" s="10"/>
    </row>
    <row r="168" spans="1:14" x14ac:dyDescent="0.25">
      <c r="A168" s="10"/>
      <c r="B168" s="10"/>
      <c r="C168" s="10"/>
      <c r="D168" s="10"/>
      <c r="E168" s="10"/>
      <c r="F168" s="46"/>
      <c r="G168" s="10"/>
      <c r="H168" s="46"/>
      <c r="I168" s="10"/>
      <c r="J168" s="10"/>
      <c r="K168" s="10"/>
      <c r="M168" s="10"/>
      <c r="N168" s="10"/>
    </row>
    <row r="169" spans="1:14" x14ac:dyDescent="0.25">
      <c r="A169" s="10"/>
      <c r="B169" s="10"/>
      <c r="C169" s="10"/>
      <c r="D169" s="10"/>
      <c r="E169" s="10"/>
      <c r="F169" s="46"/>
      <c r="G169" s="10"/>
      <c r="H169" s="46"/>
      <c r="I169" s="10"/>
      <c r="J169" s="10"/>
      <c r="K169" s="10"/>
      <c r="M169" s="10"/>
      <c r="N169" s="10"/>
    </row>
    <row r="170" spans="1:14" x14ac:dyDescent="0.25">
      <c r="A170" s="10"/>
      <c r="B170" s="10"/>
      <c r="C170" s="10"/>
      <c r="D170" s="10"/>
      <c r="E170" s="10"/>
      <c r="F170" s="46"/>
      <c r="G170" s="10"/>
      <c r="H170" s="46"/>
      <c r="I170" s="10"/>
      <c r="J170" s="10"/>
      <c r="K170" s="10"/>
      <c r="M170" s="10"/>
      <c r="N170" s="10"/>
    </row>
    <row r="171" spans="1:14" x14ac:dyDescent="0.25">
      <c r="A171" s="10"/>
      <c r="B171" s="10"/>
      <c r="C171" s="10"/>
      <c r="D171" s="10"/>
      <c r="E171" s="10"/>
      <c r="F171" s="46"/>
      <c r="G171" s="10"/>
      <c r="H171" s="46"/>
      <c r="I171" s="10"/>
      <c r="J171" s="10"/>
      <c r="K171" s="10"/>
      <c r="M171" s="10"/>
      <c r="N171" s="10"/>
    </row>
    <row r="172" spans="1:14" x14ac:dyDescent="0.25">
      <c r="A172" s="10"/>
      <c r="B172" s="10"/>
      <c r="C172" s="10"/>
      <c r="D172" s="10"/>
      <c r="E172" s="10"/>
      <c r="F172" s="46"/>
      <c r="G172" s="10"/>
      <c r="H172" s="46"/>
      <c r="I172" s="10"/>
      <c r="J172" s="10"/>
      <c r="K172" s="10"/>
      <c r="M172" s="10"/>
      <c r="N172" s="10"/>
    </row>
    <row r="173" spans="1:14" x14ac:dyDescent="0.25">
      <c r="A173" s="10"/>
      <c r="B173" s="10"/>
      <c r="C173" s="10"/>
      <c r="D173" s="10"/>
      <c r="E173" s="10"/>
      <c r="F173" s="46"/>
      <c r="G173" s="10"/>
      <c r="H173" s="46"/>
      <c r="I173" s="10"/>
      <c r="J173" s="10"/>
      <c r="K173" s="10"/>
      <c r="M173" s="10"/>
      <c r="N173" s="10"/>
    </row>
    <row r="174" spans="1:14" x14ac:dyDescent="0.25">
      <c r="A174" s="10"/>
      <c r="B174" s="10"/>
      <c r="C174" s="10"/>
      <c r="D174" s="10"/>
      <c r="E174" s="10"/>
      <c r="F174" s="46"/>
      <c r="G174" s="10"/>
      <c r="H174" s="46"/>
      <c r="I174" s="10"/>
      <c r="J174" s="10"/>
      <c r="K174" s="10"/>
      <c r="M174" s="10"/>
      <c r="N174" s="10"/>
    </row>
    <row r="175" spans="1:14" x14ac:dyDescent="0.25">
      <c r="A175" s="10"/>
      <c r="B175" s="10"/>
      <c r="C175" s="10"/>
      <c r="D175" s="10"/>
      <c r="E175" s="10"/>
      <c r="F175" s="46"/>
      <c r="G175" s="10"/>
      <c r="H175" s="46"/>
      <c r="I175" s="10"/>
      <c r="J175" s="10"/>
      <c r="K175" s="10"/>
      <c r="M175" s="10"/>
      <c r="N175" s="10"/>
    </row>
    <row r="176" spans="1:14" x14ac:dyDescent="0.25">
      <c r="A176" s="10"/>
      <c r="B176" s="10"/>
      <c r="C176" s="10"/>
      <c r="D176" s="10"/>
      <c r="E176" s="10"/>
      <c r="F176" s="46"/>
      <c r="G176" s="10"/>
      <c r="H176" s="46"/>
      <c r="I176" s="10"/>
      <c r="J176" s="10"/>
      <c r="K176" s="10"/>
      <c r="M176" s="10"/>
      <c r="N176" s="10"/>
    </row>
    <row r="177" spans="1:14" x14ac:dyDescent="0.25">
      <c r="A177" s="10"/>
      <c r="B177" s="10"/>
      <c r="C177" s="10"/>
      <c r="D177" s="10"/>
      <c r="E177" s="10"/>
      <c r="F177" s="46"/>
      <c r="G177" s="10"/>
      <c r="H177" s="46"/>
      <c r="I177" s="10"/>
      <c r="J177" s="10"/>
      <c r="K177" s="10"/>
      <c r="M177" s="10"/>
      <c r="N177" s="10"/>
    </row>
    <row r="178" spans="1:14" x14ac:dyDescent="0.25">
      <c r="A178" s="10"/>
      <c r="B178" s="10"/>
      <c r="C178" s="10"/>
      <c r="D178" s="10"/>
      <c r="E178" s="10"/>
      <c r="F178" s="46"/>
      <c r="G178" s="10"/>
      <c r="H178" s="46"/>
      <c r="I178" s="10"/>
      <c r="J178" s="10"/>
      <c r="K178" s="10"/>
      <c r="M178" s="10"/>
      <c r="N178" s="10"/>
    </row>
    <row r="179" spans="1:14" x14ac:dyDescent="0.25">
      <c r="A179" s="10"/>
      <c r="B179" s="10"/>
      <c r="C179" s="10"/>
      <c r="D179" s="10"/>
      <c r="E179" s="10"/>
      <c r="F179" s="46"/>
      <c r="G179" s="10"/>
      <c r="H179" s="46"/>
      <c r="I179" s="10"/>
      <c r="J179" s="10"/>
      <c r="K179" s="10"/>
      <c r="M179" s="10"/>
      <c r="N179" s="10"/>
    </row>
    <row r="180" spans="1:14" x14ac:dyDescent="0.25">
      <c r="A180" s="10"/>
      <c r="B180" s="10"/>
      <c r="C180" s="10"/>
      <c r="D180" s="10"/>
      <c r="E180" s="10"/>
      <c r="F180" s="46"/>
      <c r="G180" s="10"/>
      <c r="H180" s="46"/>
      <c r="I180" s="10"/>
      <c r="J180" s="10"/>
      <c r="K180" s="10"/>
      <c r="M180" s="10"/>
      <c r="N180" s="10"/>
    </row>
    <row r="181" spans="1:14" x14ac:dyDescent="0.25">
      <c r="A181" s="10"/>
      <c r="B181" s="10"/>
      <c r="C181" s="10"/>
      <c r="D181" s="10"/>
      <c r="E181" s="10"/>
      <c r="F181" s="46"/>
      <c r="G181" s="10"/>
      <c r="H181" s="46"/>
      <c r="I181" s="10"/>
      <c r="J181" s="10"/>
      <c r="K181" s="10"/>
      <c r="M181" s="10"/>
      <c r="N181" s="10"/>
    </row>
    <row r="182" spans="1:14" x14ac:dyDescent="0.25">
      <c r="A182" s="10"/>
      <c r="B182" s="10"/>
      <c r="C182" s="10"/>
      <c r="D182" s="10"/>
      <c r="E182" s="10"/>
      <c r="F182" s="46"/>
      <c r="G182" s="10"/>
      <c r="H182" s="46"/>
      <c r="I182" s="10"/>
      <c r="J182" s="10"/>
      <c r="K182" s="10"/>
      <c r="M182" s="10"/>
      <c r="N182" s="10"/>
    </row>
    <row r="183" spans="1:14" x14ac:dyDescent="0.25">
      <c r="A183" s="10"/>
      <c r="B183" s="10"/>
      <c r="C183" s="10"/>
      <c r="D183" s="10"/>
      <c r="E183" s="10"/>
      <c r="F183" s="46"/>
      <c r="G183" s="10"/>
      <c r="H183" s="46"/>
      <c r="I183" s="10"/>
      <c r="J183" s="10"/>
      <c r="K183" s="10"/>
      <c r="M183" s="10"/>
      <c r="N183" s="10"/>
    </row>
    <row r="184" spans="1:14" x14ac:dyDescent="0.25">
      <c r="A184" s="10"/>
      <c r="B184" s="10"/>
      <c r="C184" s="10"/>
      <c r="D184" s="10"/>
      <c r="E184" s="10"/>
      <c r="F184" s="46"/>
      <c r="G184" s="10"/>
      <c r="H184" s="46"/>
      <c r="I184" s="10"/>
      <c r="J184" s="10"/>
      <c r="K184" s="10"/>
      <c r="M184" s="10"/>
      <c r="N184" s="10"/>
    </row>
    <row r="185" spans="1:14" x14ac:dyDescent="0.25">
      <c r="A185" s="10"/>
      <c r="B185" s="10"/>
      <c r="C185" s="10"/>
      <c r="D185" s="10"/>
      <c r="E185" s="10"/>
      <c r="F185" s="46"/>
      <c r="G185" s="10"/>
      <c r="H185" s="46"/>
      <c r="I185" s="10"/>
      <c r="J185" s="10"/>
      <c r="K185" s="10"/>
      <c r="M185" s="10"/>
      <c r="N185" s="10"/>
    </row>
    <row r="186" spans="1:14" x14ac:dyDescent="0.25">
      <c r="A186" s="10"/>
      <c r="B186" s="10"/>
      <c r="C186" s="10"/>
      <c r="D186" s="10"/>
      <c r="E186" s="10"/>
      <c r="F186" s="46"/>
      <c r="G186" s="10"/>
      <c r="H186" s="46"/>
      <c r="I186" s="10"/>
      <c r="J186" s="10"/>
      <c r="K186" s="10"/>
      <c r="M186" s="10"/>
      <c r="N186" s="10"/>
    </row>
    <row r="187" spans="1:14" x14ac:dyDescent="0.25">
      <c r="A187" s="10"/>
      <c r="B187" s="10"/>
      <c r="C187" s="10"/>
      <c r="D187" s="10"/>
      <c r="E187" s="10"/>
      <c r="F187" s="46"/>
      <c r="G187" s="10"/>
      <c r="H187" s="46"/>
      <c r="I187" s="10"/>
      <c r="J187" s="10"/>
      <c r="K187" s="10"/>
      <c r="M187" s="10"/>
      <c r="N187" s="10"/>
    </row>
    <row r="188" spans="1:14" x14ac:dyDescent="0.25">
      <c r="A188" s="10"/>
      <c r="B188" s="10"/>
      <c r="C188" s="10"/>
      <c r="D188" s="10"/>
      <c r="E188" s="10"/>
      <c r="F188" s="46"/>
      <c r="G188" s="10"/>
      <c r="H188" s="46"/>
      <c r="I188" s="10"/>
      <c r="J188" s="10"/>
      <c r="K188" s="10"/>
      <c r="M188" s="10"/>
      <c r="N188" s="10"/>
    </row>
    <row r="189" spans="1:14" x14ac:dyDescent="0.25">
      <c r="A189" s="10"/>
      <c r="B189" s="10"/>
      <c r="C189" s="10"/>
      <c r="D189" s="10"/>
      <c r="E189" s="10"/>
      <c r="F189" s="46"/>
      <c r="G189" s="10"/>
      <c r="H189" s="46"/>
      <c r="I189" s="10"/>
      <c r="J189" s="10"/>
      <c r="K189" s="10"/>
      <c r="M189" s="10"/>
      <c r="N189" s="10"/>
    </row>
    <row r="190" spans="1:14" x14ac:dyDescent="0.25">
      <c r="A190" s="10"/>
      <c r="B190" s="10"/>
      <c r="C190" s="10"/>
      <c r="D190" s="10"/>
      <c r="E190" s="10"/>
      <c r="F190" s="46"/>
      <c r="G190" s="10"/>
      <c r="H190" s="46"/>
      <c r="I190" s="10"/>
      <c r="J190" s="10"/>
      <c r="K190" s="10"/>
      <c r="M190" s="10"/>
      <c r="N190" s="10"/>
    </row>
    <row r="191" spans="1:14" x14ac:dyDescent="0.25">
      <c r="A191" s="10"/>
      <c r="B191" s="10"/>
      <c r="C191" s="10"/>
      <c r="D191" s="10"/>
      <c r="E191" s="10"/>
      <c r="F191" s="46"/>
      <c r="G191" s="10"/>
      <c r="H191" s="46"/>
      <c r="I191" s="10"/>
      <c r="J191" s="10"/>
      <c r="K191" s="10"/>
      <c r="M191" s="10"/>
      <c r="N191" s="10"/>
    </row>
    <row r="192" spans="1:14" x14ac:dyDescent="0.25">
      <c r="A192" s="10"/>
      <c r="B192" s="10"/>
      <c r="C192" s="10"/>
      <c r="D192" s="10"/>
      <c r="E192" s="10"/>
      <c r="F192" s="46"/>
      <c r="G192" s="10"/>
      <c r="H192" s="46"/>
      <c r="I192" s="10"/>
      <c r="J192" s="10"/>
      <c r="K192" s="10"/>
      <c r="M192" s="10"/>
      <c r="N192" s="10"/>
    </row>
    <row r="193" spans="1:14" x14ac:dyDescent="0.25">
      <c r="A193" s="10"/>
      <c r="B193" s="10"/>
      <c r="C193" s="10"/>
      <c r="D193" s="10"/>
      <c r="E193" s="10"/>
      <c r="F193" s="46"/>
      <c r="G193" s="10"/>
      <c r="H193" s="46"/>
      <c r="I193" s="10"/>
      <c r="J193" s="10"/>
      <c r="K193" s="10"/>
      <c r="M193" s="10"/>
      <c r="N193" s="10"/>
    </row>
    <row r="194" spans="1:14" x14ac:dyDescent="0.25">
      <c r="A194" s="10"/>
      <c r="B194" s="10"/>
      <c r="C194" s="10"/>
      <c r="D194" s="10"/>
      <c r="E194" s="10"/>
      <c r="F194" s="46"/>
      <c r="G194" s="10"/>
      <c r="H194" s="46"/>
      <c r="I194" s="10"/>
      <c r="J194" s="10"/>
      <c r="K194" s="10"/>
      <c r="M194" s="10"/>
      <c r="N194" s="10"/>
    </row>
    <row r="195" spans="1:14" x14ac:dyDescent="0.25">
      <c r="A195" s="10"/>
      <c r="B195" s="10"/>
      <c r="C195" s="10"/>
      <c r="D195" s="10"/>
      <c r="E195" s="10"/>
      <c r="F195" s="46"/>
      <c r="G195" s="10"/>
      <c r="H195" s="46"/>
      <c r="I195" s="10"/>
      <c r="J195" s="10"/>
      <c r="K195" s="10"/>
      <c r="M195" s="10"/>
      <c r="N195" s="10"/>
    </row>
    <row r="196" spans="1:14" x14ac:dyDescent="0.25">
      <c r="A196" s="10"/>
      <c r="B196" s="10"/>
      <c r="C196" s="10"/>
      <c r="D196" s="10"/>
      <c r="E196" s="10"/>
      <c r="F196" s="46"/>
      <c r="G196" s="10"/>
      <c r="H196" s="46"/>
      <c r="I196" s="10"/>
      <c r="J196" s="10"/>
      <c r="K196" s="10"/>
      <c r="M196" s="10"/>
      <c r="N196" s="10"/>
    </row>
    <row r="197" spans="1:14" x14ac:dyDescent="0.25">
      <c r="A197" s="10"/>
      <c r="B197" s="10"/>
      <c r="C197" s="10"/>
      <c r="D197" s="10"/>
      <c r="E197" s="10"/>
      <c r="F197" s="46"/>
      <c r="G197" s="10"/>
      <c r="H197" s="46"/>
      <c r="I197" s="10"/>
      <c r="J197" s="10"/>
      <c r="K197" s="10"/>
      <c r="M197" s="10"/>
      <c r="N197" s="10"/>
    </row>
    <row r="198" spans="1:14" x14ac:dyDescent="0.25">
      <c r="A198" s="10"/>
      <c r="B198" s="10"/>
      <c r="C198" s="10"/>
      <c r="D198" s="10"/>
      <c r="E198" s="10"/>
      <c r="F198" s="46"/>
      <c r="G198" s="10"/>
      <c r="H198" s="46"/>
      <c r="I198" s="10"/>
      <c r="J198" s="10"/>
      <c r="K198" s="10"/>
      <c r="M198" s="10"/>
      <c r="N198" s="10"/>
    </row>
    <row r="199" spans="1:14" x14ac:dyDescent="0.25">
      <c r="A199" s="10"/>
      <c r="B199" s="10"/>
      <c r="C199" s="10"/>
      <c r="D199" s="10"/>
      <c r="E199" s="10"/>
      <c r="F199" s="46"/>
      <c r="G199" s="10"/>
      <c r="H199" s="46"/>
      <c r="I199" s="10"/>
      <c r="J199" s="10"/>
      <c r="K199" s="10"/>
      <c r="M199" s="10"/>
      <c r="N199" s="10"/>
    </row>
    <row r="200" spans="1:14" x14ac:dyDescent="0.25">
      <c r="A200" s="10"/>
      <c r="B200" s="10"/>
      <c r="C200" s="10"/>
      <c r="D200" s="10"/>
      <c r="E200" s="10"/>
      <c r="F200" s="46"/>
      <c r="G200" s="10"/>
      <c r="H200" s="46"/>
      <c r="I200" s="10"/>
      <c r="J200" s="10"/>
      <c r="K200" s="10"/>
      <c r="M200" s="10"/>
      <c r="N200" s="10"/>
    </row>
    <row r="201" spans="1:14" x14ac:dyDescent="0.25">
      <c r="A201" s="10"/>
      <c r="B201" s="10"/>
      <c r="C201" s="10"/>
      <c r="D201" s="10"/>
      <c r="E201" s="10"/>
      <c r="F201" s="46"/>
      <c r="G201" s="10"/>
      <c r="H201" s="46"/>
      <c r="I201" s="10"/>
      <c r="J201" s="10"/>
      <c r="K201" s="10"/>
      <c r="M201" s="10"/>
      <c r="N201" s="10"/>
    </row>
    <row r="202" spans="1:14" x14ac:dyDescent="0.25">
      <c r="A202" s="10"/>
      <c r="B202" s="10"/>
      <c r="C202" s="10"/>
      <c r="D202" s="10"/>
      <c r="E202" s="10"/>
      <c r="F202" s="46"/>
      <c r="G202" s="10"/>
      <c r="H202" s="46"/>
      <c r="I202" s="10"/>
      <c r="J202" s="10"/>
      <c r="K202" s="10"/>
      <c r="M202" s="10"/>
      <c r="N202" s="10"/>
    </row>
    <row r="203" spans="1:14" x14ac:dyDescent="0.25">
      <c r="A203" s="10"/>
      <c r="B203" s="10"/>
      <c r="C203" s="10"/>
      <c r="D203" s="10"/>
      <c r="E203" s="10"/>
      <c r="F203" s="46"/>
      <c r="G203" s="10"/>
      <c r="H203" s="46"/>
      <c r="I203" s="10"/>
      <c r="J203" s="10"/>
      <c r="K203" s="10"/>
      <c r="M203" s="10"/>
      <c r="N203" s="10"/>
    </row>
    <row r="204" spans="1:14" x14ac:dyDescent="0.25">
      <c r="A204" s="10"/>
      <c r="B204" s="10"/>
      <c r="C204" s="10"/>
      <c r="D204" s="10"/>
      <c r="E204" s="10"/>
      <c r="F204" s="46"/>
      <c r="G204" s="10"/>
      <c r="H204" s="46"/>
      <c r="I204" s="10"/>
      <c r="J204" s="10"/>
      <c r="K204" s="10"/>
      <c r="M204" s="10"/>
      <c r="N204" s="10"/>
    </row>
    <row r="205" spans="1:14" x14ac:dyDescent="0.25">
      <c r="A205" s="10"/>
      <c r="B205" s="10"/>
      <c r="C205" s="10"/>
      <c r="D205" s="10"/>
      <c r="E205" s="10"/>
      <c r="F205" s="46"/>
      <c r="G205" s="10"/>
      <c r="H205" s="46"/>
      <c r="I205" s="10"/>
      <c r="J205" s="10"/>
      <c r="K205" s="10"/>
      <c r="M205" s="10"/>
      <c r="N205" s="10"/>
    </row>
    <row r="206" spans="1:14" x14ac:dyDescent="0.25">
      <c r="A206" s="10"/>
      <c r="B206" s="10"/>
      <c r="C206" s="10"/>
      <c r="D206" s="10"/>
      <c r="E206" s="10"/>
      <c r="F206" s="46"/>
      <c r="G206" s="10"/>
      <c r="H206" s="46"/>
      <c r="I206" s="10"/>
      <c r="J206" s="10"/>
      <c r="K206" s="10"/>
      <c r="M206" s="10"/>
      <c r="N206" s="10"/>
    </row>
    <row r="207" spans="1:14" x14ac:dyDescent="0.25">
      <c r="A207" s="10"/>
      <c r="B207" s="10"/>
      <c r="C207" s="10"/>
      <c r="D207" s="10"/>
      <c r="E207" s="10"/>
      <c r="F207" s="46"/>
      <c r="G207" s="10"/>
      <c r="H207" s="46"/>
      <c r="I207" s="10"/>
      <c r="J207" s="10"/>
      <c r="K207" s="10"/>
      <c r="M207" s="10"/>
      <c r="N207" s="10"/>
    </row>
    <row r="208" spans="1:14" x14ac:dyDescent="0.25">
      <c r="A208" s="10"/>
      <c r="B208" s="10"/>
      <c r="C208" s="10"/>
      <c r="D208" s="10"/>
      <c r="E208" s="10"/>
      <c r="F208" s="46"/>
      <c r="G208" s="10"/>
      <c r="H208" s="46"/>
      <c r="I208" s="10"/>
      <c r="J208" s="10"/>
      <c r="K208" s="10"/>
      <c r="M208" s="10"/>
      <c r="N208" s="10"/>
    </row>
    <row r="209" spans="1:14" x14ac:dyDescent="0.25">
      <c r="A209" s="10"/>
      <c r="B209" s="10"/>
      <c r="C209" s="10"/>
      <c r="D209" s="10"/>
      <c r="E209" s="10"/>
      <c r="F209" s="46"/>
      <c r="G209" s="10"/>
      <c r="H209" s="46"/>
      <c r="I209" s="10"/>
      <c r="J209" s="10"/>
      <c r="K209" s="10"/>
      <c r="M209" s="10"/>
      <c r="N209" s="10"/>
    </row>
    <row r="210" spans="1:14" x14ac:dyDescent="0.25">
      <c r="A210" s="10"/>
      <c r="B210" s="10"/>
      <c r="C210" s="10"/>
      <c r="D210" s="10"/>
      <c r="E210" s="10"/>
      <c r="F210" s="46"/>
      <c r="G210" s="10"/>
      <c r="H210" s="46"/>
      <c r="I210" s="10"/>
      <c r="J210" s="10"/>
      <c r="K210" s="10"/>
      <c r="M210" s="10"/>
      <c r="N210" s="10"/>
    </row>
    <row r="211" spans="1:14" x14ac:dyDescent="0.25">
      <c r="A211" s="10"/>
      <c r="B211" s="10"/>
      <c r="C211" s="10"/>
      <c r="D211" s="10"/>
      <c r="E211" s="10"/>
      <c r="F211" s="46"/>
      <c r="G211" s="10"/>
      <c r="H211" s="46"/>
      <c r="I211" s="10"/>
      <c r="J211" s="10"/>
      <c r="K211" s="10"/>
      <c r="M211" s="10"/>
      <c r="N211" s="10"/>
    </row>
    <row r="212" spans="1:14" x14ac:dyDescent="0.25">
      <c r="A212" s="10"/>
      <c r="B212" s="10"/>
      <c r="C212" s="10"/>
      <c r="D212" s="10"/>
      <c r="E212" s="10"/>
      <c r="F212" s="46"/>
      <c r="G212" s="10"/>
      <c r="H212" s="46"/>
      <c r="I212" s="10"/>
      <c r="J212" s="10"/>
      <c r="K212" s="10"/>
      <c r="M212" s="10"/>
      <c r="N212" s="10"/>
    </row>
    <row r="213" spans="1:14" x14ac:dyDescent="0.25">
      <c r="A213" s="10"/>
      <c r="B213" s="10"/>
      <c r="C213" s="10"/>
      <c r="D213" s="10"/>
      <c r="E213" s="10"/>
      <c r="F213" s="46"/>
      <c r="G213" s="10"/>
      <c r="H213" s="46"/>
      <c r="I213" s="10"/>
      <c r="J213" s="10"/>
      <c r="K213" s="10"/>
      <c r="M213" s="10"/>
      <c r="N213" s="10"/>
    </row>
    <row r="214" spans="1:14" x14ac:dyDescent="0.25">
      <c r="A214" s="10"/>
      <c r="B214" s="10"/>
      <c r="C214" s="10"/>
      <c r="D214" s="10"/>
      <c r="E214" s="10"/>
      <c r="F214" s="46"/>
      <c r="G214" s="10"/>
      <c r="H214" s="46"/>
      <c r="I214" s="10"/>
      <c r="J214" s="10"/>
      <c r="K214" s="10"/>
      <c r="M214" s="10"/>
      <c r="N214" s="10"/>
    </row>
    <row r="215" spans="1:14" x14ac:dyDescent="0.25">
      <c r="A215" s="10"/>
      <c r="B215" s="10"/>
      <c r="C215" s="10"/>
      <c r="D215" s="10"/>
      <c r="E215" s="10"/>
      <c r="F215" s="46"/>
      <c r="G215" s="10"/>
      <c r="H215" s="46"/>
      <c r="I215" s="10"/>
      <c r="J215" s="10"/>
      <c r="K215" s="10"/>
      <c r="M215" s="10"/>
      <c r="N215" s="10"/>
    </row>
    <row r="216" spans="1:14" x14ac:dyDescent="0.25">
      <c r="A216" s="10"/>
      <c r="B216" s="10"/>
      <c r="C216" s="10"/>
      <c r="D216" s="10"/>
      <c r="E216" s="10"/>
      <c r="F216" s="46"/>
      <c r="G216" s="10"/>
      <c r="H216" s="46"/>
      <c r="I216" s="10"/>
      <c r="J216" s="10"/>
      <c r="K216" s="10"/>
      <c r="M216" s="10"/>
      <c r="N216" s="10"/>
    </row>
    <row r="217" spans="1:14" x14ac:dyDescent="0.25">
      <c r="A217" s="10"/>
      <c r="B217" s="10"/>
      <c r="C217" s="10"/>
      <c r="D217" s="10"/>
      <c r="E217" s="10"/>
      <c r="F217" s="46"/>
      <c r="G217" s="10"/>
      <c r="H217" s="46"/>
      <c r="I217" s="10"/>
      <c r="J217" s="10"/>
      <c r="K217" s="10"/>
      <c r="M217" s="10"/>
      <c r="N217" s="10"/>
    </row>
    <row r="218" spans="1:14" x14ac:dyDescent="0.25">
      <c r="A218" s="10"/>
      <c r="B218" s="10"/>
      <c r="C218" s="10"/>
      <c r="D218" s="10"/>
      <c r="E218" s="10"/>
      <c r="F218" s="46"/>
      <c r="G218" s="10"/>
      <c r="H218" s="46"/>
      <c r="I218" s="10"/>
      <c r="J218" s="10"/>
      <c r="K218" s="10"/>
      <c r="M218" s="10"/>
      <c r="N218" s="10"/>
    </row>
    <row r="219" spans="1:14" x14ac:dyDescent="0.25">
      <c r="A219" s="10"/>
      <c r="B219" s="10"/>
      <c r="C219" s="10"/>
      <c r="D219" s="10"/>
      <c r="E219" s="10"/>
      <c r="F219" s="46"/>
      <c r="G219" s="10"/>
      <c r="H219" s="46"/>
      <c r="I219" s="10"/>
      <c r="J219" s="10"/>
      <c r="K219" s="10"/>
      <c r="M219" s="10"/>
      <c r="N219" s="10"/>
    </row>
    <row r="220" spans="1:14" x14ac:dyDescent="0.25">
      <c r="A220" s="10"/>
      <c r="B220" s="10"/>
      <c r="C220" s="10"/>
      <c r="D220" s="10"/>
      <c r="E220" s="10"/>
      <c r="F220" s="46"/>
      <c r="G220" s="10"/>
      <c r="H220" s="46"/>
      <c r="I220" s="10"/>
      <c r="J220" s="10"/>
      <c r="K220" s="10"/>
      <c r="M220" s="10"/>
      <c r="N220" s="10"/>
    </row>
    <row r="221" spans="1:14" x14ac:dyDescent="0.25">
      <c r="A221" s="10"/>
      <c r="B221" s="10"/>
      <c r="C221" s="10"/>
      <c r="D221" s="10"/>
      <c r="E221" s="10"/>
      <c r="F221" s="46"/>
      <c r="G221" s="10"/>
      <c r="H221" s="46"/>
      <c r="I221" s="10"/>
      <c r="J221" s="10"/>
      <c r="K221" s="10"/>
      <c r="M221" s="10"/>
      <c r="N221" s="10"/>
    </row>
    <row r="222" spans="1:14" x14ac:dyDescent="0.25">
      <c r="A222" s="10"/>
      <c r="B222" s="10"/>
      <c r="C222" s="10"/>
      <c r="D222" s="10"/>
      <c r="E222" s="10"/>
      <c r="F222" s="46"/>
      <c r="G222" s="10"/>
      <c r="H222" s="46"/>
      <c r="I222" s="10"/>
      <c r="J222" s="10"/>
      <c r="K222" s="10"/>
      <c r="M222" s="10"/>
      <c r="N222" s="10"/>
    </row>
    <row r="223" spans="1:14" x14ac:dyDescent="0.25">
      <c r="A223" s="10"/>
      <c r="B223" s="10"/>
      <c r="C223" s="10"/>
      <c r="D223" s="10"/>
      <c r="E223" s="10"/>
      <c r="F223" s="46"/>
      <c r="G223" s="10"/>
      <c r="H223" s="46"/>
      <c r="I223" s="10"/>
      <c r="J223" s="10"/>
      <c r="K223" s="10"/>
      <c r="M223" s="10"/>
      <c r="N223" s="10"/>
    </row>
    <row r="224" spans="1:14" x14ac:dyDescent="0.25">
      <c r="A224" s="10"/>
      <c r="B224" s="10"/>
      <c r="C224" s="10"/>
      <c r="D224" s="10"/>
      <c r="E224" s="10"/>
      <c r="F224" s="46"/>
      <c r="G224" s="10"/>
      <c r="H224" s="46"/>
      <c r="I224" s="10"/>
      <c r="J224" s="10"/>
      <c r="K224" s="10"/>
      <c r="M224" s="10"/>
      <c r="N224" s="10"/>
    </row>
    <row r="225" spans="1:14" x14ac:dyDescent="0.25">
      <c r="A225" s="10"/>
      <c r="B225" s="10"/>
      <c r="C225" s="10"/>
      <c r="D225" s="10"/>
      <c r="E225" s="10"/>
      <c r="F225" s="46"/>
      <c r="G225" s="10"/>
      <c r="H225" s="46"/>
      <c r="I225" s="10"/>
      <c r="J225" s="10"/>
      <c r="K225" s="10"/>
      <c r="M225" s="10"/>
      <c r="N225" s="10"/>
    </row>
    <row r="226" spans="1:14" x14ac:dyDescent="0.25">
      <c r="A226" s="10"/>
      <c r="B226" s="10"/>
      <c r="C226" s="10"/>
      <c r="D226" s="10"/>
      <c r="E226" s="10"/>
      <c r="F226" s="46"/>
      <c r="G226" s="10"/>
      <c r="H226" s="46"/>
      <c r="I226" s="10"/>
      <c r="J226" s="10"/>
      <c r="K226" s="10"/>
      <c r="M226" s="10"/>
      <c r="N226" s="10"/>
    </row>
    <row r="227" spans="1:14" x14ac:dyDescent="0.25">
      <c r="A227" s="10"/>
      <c r="B227" s="10"/>
      <c r="C227" s="10"/>
      <c r="D227" s="10"/>
      <c r="E227" s="10"/>
      <c r="F227" s="46"/>
      <c r="G227" s="10"/>
      <c r="H227" s="46"/>
      <c r="I227" s="10"/>
      <c r="J227" s="10"/>
      <c r="K227" s="10"/>
      <c r="M227" s="10"/>
      <c r="N227" s="10"/>
    </row>
    <row r="228" spans="1:14" x14ac:dyDescent="0.25">
      <c r="A228" s="10"/>
      <c r="B228" s="10"/>
      <c r="C228" s="10"/>
      <c r="D228" s="10"/>
      <c r="E228" s="10"/>
      <c r="F228" s="46"/>
      <c r="G228" s="10"/>
      <c r="H228" s="46"/>
      <c r="I228" s="10"/>
      <c r="J228" s="10"/>
      <c r="K228" s="10"/>
      <c r="M228" s="10"/>
      <c r="N228" s="10"/>
    </row>
    <row r="229" spans="1:14" x14ac:dyDescent="0.25">
      <c r="A229" s="10"/>
      <c r="B229" s="10"/>
      <c r="C229" s="10"/>
      <c r="D229" s="10"/>
      <c r="E229" s="10"/>
      <c r="F229" s="46"/>
      <c r="G229" s="10"/>
      <c r="H229" s="46"/>
      <c r="I229" s="10"/>
      <c r="J229" s="10"/>
      <c r="K229" s="10"/>
      <c r="M229" s="10"/>
      <c r="N229" s="10"/>
    </row>
    <row r="230" spans="1:14" x14ac:dyDescent="0.25">
      <c r="A230" s="10"/>
      <c r="B230" s="10"/>
      <c r="C230" s="10"/>
      <c r="D230" s="10"/>
      <c r="E230" s="10"/>
      <c r="F230" s="46"/>
      <c r="G230" s="10"/>
      <c r="H230" s="46"/>
      <c r="I230" s="10"/>
      <c r="J230" s="10"/>
      <c r="K230" s="10"/>
      <c r="M230" s="10"/>
      <c r="N230" s="10"/>
    </row>
    <row r="231" spans="1:14" x14ac:dyDescent="0.25">
      <c r="A231" s="10"/>
      <c r="B231" s="10"/>
      <c r="C231" s="10"/>
      <c r="D231" s="10"/>
      <c r="E231" s="10"/>
      <c r="F231" s="46"/>
      <c r="G231" s="10"/>
      <c r="H231" s="46"/>
      <c r="I231" s="10"/>
      <c r="J231" s="10"/>
      <c r="K231" s="10"/>
      <c r="M231" s="10"/>
      <c r="N231" s="10"/>
    </row>
    <row r="232" spans="1:14" x14ac:dyDescent="0.25">
      <c r="A232" s="10"/>
      <c r="B232" s="10"/>
      <c r="C232" s="10"/>
      <c r="D232" s="10"/>
      <c r="E232" s="10"/>
      <c r="F232" s="46"/>
      <c r="G232" s="10"/>
      <c r="H232" s="46"/>
      <c r="I232" s="10"/>
      <c r="J232" s="10"/>
      <c r="K232" s="10"/>
      <c r="M232" s="10"/>
      <c r="N232" s="10"/>
    </row>
    <row r="233" spans="1:14" x14ac:dyDescent="0.25">
      <c r="A233" s="10"/>
      <c r="B233" s="10"/>
      <c r="C233" s="10"/>
      <c r="D233" s="10"/>
      <c r="E233" s="10"/>
      <c r="F233" s="46"/>
      <c r="G233" s="10"/>
      <c r="H233" s="46"/>
      <c r="I233" s="10"/>
      <c r="J233" s="10"/>
      <c r="K233" s="10"/>
      <c r="M233" s="10"/>
      <c r="N233" s="10"/>
    </row>
    <row r="234" spans="1:14" x14ac:dyDescent="0.25">
      <c r="A234" s="10"/>
      <c r="B234" s="10"/>
      <c r="C234" s="10"/>
      <c r="D234" s="10"/>
      <c r="E234" s="10"/>
      <c r="F234" s="46"/>
      <c r="G234" s="10"/>
      <c r="H234" s="46"/>
      <c r="I234" s="10"/>
      <c r="J234" s="10"/>
      <c r="K234" s="10"/>
      <c r="M234" s="10"/>
      <c r="N234" s="10"/>
    </row>
    <row r="235" spans="1:14" x14ac:dyDescent="0.25">
      <c r="A235" s="10"/>
      <c r="B235" s="10"/>
      <c r="C235" s="10"/>
      <c r="D235" s="10"/>
      <c r="E235" s="10"/>
      <c r="F235" s="46"/>
      <c r="G235" s="10"/>
      <c r="H235" s="46"/>
      <c r="I235" s="10"/>
      <c r="J235" s="10"/>
      <c r="K235" s="10"/>
      <c r="M235" s="10"/>
      <c r="N235" s="10"/>
    </row>
    <row r="236" spans="1:14" x14ac:dyDescent="0.25">
      <c r="A236" s="10"/>
      <c r="B236" s="10"/>
      <c r="C236" s="10"/>
      <c r="D236" s="10"/>
      <c r="E236" s="10"/>
      <c r="F236" s="46"/>
      <c r="G236" s="10"/>
      <c r="H236" s="46"/>
      <c r="I236" s="10"/>
      <c r="J236" s="10"/>
      <c r="K236" s="10"/>
      <c r="M236" s="10"/>
      <c r="N236" s="10"/>
    </row>
    <row r="237" spans="1:14" x14ac:dyDescent="0.25">
      <c r="A237" s="10"/>
      <c r="B237" s="10"/>
      <c r="C237" s="10"/>
      <c r="D237" s="10"/>
      <c r="E237" s="10"/>
      <c r="F237" s="46"/>
      <c r="G237" s="10"/>
      <c r="H237" s="46"/>
      <c r="I237" s="10"/>
      <c r="J237" s="10"/>
      <c r="K237" s="10"/>
      <c r="M237" s="10"/>
      <c r="N237" s="10"/>
    </row>
    <row r="238" spans="1:14" x14ac:dyDescent="0.25">
      <c r="A238" s="10"/>
      <c r="B238" s="10"/>
      <c r="C238" s="10"/>
      <c r="D238" s="10"/>
      <c r="E238" s="10"/>
      <c r="F238" s="46"/>
      <c r="G238" s="10"/>
      <c r="H238" s="46"/>
      <c r="I238" s="10"/>
      <c r="J238" s="10"/>
      <c r="K238" s="10"/>
      <c r="M238" s="10"/>
      <c r="N238" s="10"/>
    </row>
    <row r="239" spans="1:14" x14ac:dyDescent="0.25">
      <c r="A239" s="10"/>
      <c r="B239" s="10"/>
      <c r="C239" s="10"/>
      <c r="D239" s="10"/>
      <c r="E239" s="10"/>
      <c r="F239" s="46"/>
      <c r="G239" s="10"/>
      <c r="H239" s="46"/>
      <c r="I239" s="10"/>
      <c r="J239" s="10"/>
      <c r="K239" s="10"/>
      <c r="M239" s="10"/>
      <c r="N239" s="10"/>
    </row>
    <row r="240" spans="1:14" x14ac:dyDescent="0.25">
      <c r="A240" s="10"/>
      <c r="B240" s="10"/>
      <c r="C240" s="10"/>
      <c r="D240" s="10"/>
      <c r="E240" s="10"/>
      <c r="F240" s="46"/>
      <c r="G240" s="10"/>
      <c r="H240" s="46"/>
      <c r="I240" s="10"/>
      <c r="J240" s="10"/>
      <c r="K240" s="10"/>
      <c r="M240" s="10"/>
      <c r="N240" s="10"/>
    </row>
    <row r="241" spans="1:14" x14ac:dyDescent="0.25">
      <c r="A241" s="10"/>
      <c r="B241" s="10"/>
      <c r="C241" s="10"/>
      <c r="D241" s="10"/>
      <c r="E241" s="10"/>
      <c r="F241" s="46"/>
      <c r="G241" s="10"/>
      <c r="H241" s="46"/>
      <c r="I241" s="10"/>
      <c r="J241" s="10"/>
      <c r="K241" s="10"/>
      <c r="M241" s="10"/>
      <c r="N241" s="10"/>
    </row>
    <row r="242" spans="1:14" x14ac:dyDescent="0.25">
      <c r="E242" s="10"/>
      <c r="F242" s="46"/>
    </row>
    <row r="243" spans="1:14" x14ac:dyDescent="0.25">
      <c r="E243" s="10"/>
      <c r="F243" s="46"/>
    </row>
  </sheetData>
  <autoFilter ref="A10:AE71" xr:uid="{00000000-0001-0000-0000-000000000000}">
    <filterColumn colId="2" showButton="0"/>
  </autoFilter>
  <mergeCells count="76">
    <mergeCell ref="G85:H85"/>
    <mergeCell ref="P1:Q3"/>
    <mergeCell ref="B1:O1"/>
    <mergeCell ref="B2:O2"/>
    <mergeCell ref="G86:H86"/>
    <mergeCell ref="B82:D82"/>
    <mergeCell ref="B83:D83"/>
    <mergeCell ref="B84:D84"/>
    <mergeCell ref="B85:D85"/>
    <mergeCell ref="B86:D86"/>
    <mergeCell ref="E85:F85"/>
    <mergeCell ref="E86:F86"/>
    <mergeCell ref="G82:H82"/>
    <mergeCell ref="G83:H83"/>
    <mergeCell ref="G84:H84"/>
    <mergeCell ref="B81:D81"/>
    <mergeCell ref="E78:F79"/>
    <mergeCell ref="B23:B27"/>
    <mergeCell ref="B28:B31"/>
    <mergeCell ref="B33:B34"/>
    <mergeCell ref="Q14:Q15"/>
    <mergeCell ref="D14:D15"/>
    <mergeCell ref="C14:C15"/>
    <mergeCell ref="N78:N79"/>
    <mergeCell ref="B75:J75"/>
    <mergeCell ref="A1:A3"/>
    <mergeCell ref="E9:F9"/>
    <mergeCell ref="G9:H9"/>
    <mergeCell ref="A8:Q8"/>
    <mergeCell ref="A9:A10"/>
    <mergeCell ref="B9:B10"/>
    <mergeCell ref="L9:L10"/>
    <mergeCell ref="M9:M10"/>
    <mergeCell ref="Q9:Q10"/>
    <mergeCell ref="N9:P9"/>
    <mergeCell ref="I9:J9"/>
    <mergeCell ref="C9:D10"/>
    <mergeCell ref="D3:H3"/>
    <mergeCell ref="I3:O3"/>
    <mergeCell ref="B3:C3"/>
    <mergeCell ref="B40:B44"/>
    <mergeCell ref="B35:B39"/>
    <mergeCell ref="B51:B56"/>
    <mergeCell ref="B64:B65"/>
    <mergeCell ref="A11:A18"/>
    <mergeCell ref="A19:A21"/>
    <mergeCell ref="B14:B15"/>
    <mergeCell ref="B12:B13"/>
    <mergeCell ref="B17:B18"/>
    <mergeCell ref="A57:A70"/>
    <mergeCell ref="B57:B62"/>
    <mergeCell ref="B66:B67"/>
    <mergeCell ref="B68:B70"/>
    <mergeCell ref="B45:B50"/>
    <mergeCell ref="A22:A34"/>
    <mergeCell ref="E82:F82"/>
    <mergeCell ref="E83:F83"/>
    <mergeCell ref="E84:F84"/>
    <mergeCell ref="G78:H79"/>
    <mergeCell ref="G80:H80"/>
    <mergeCell ref="G81:H81"/>
    <mergeCell ref="E80:F80"/>
    <mergeCell ref="E81:F81"/>
    <mergeCell ref="B78:D79"/>
    <mergeCell ref="B80:D80"/>
    <mergeCell ref="G76:N76"/>
    <mergeCell ref="M78:M79"/>
    <mergeCell ref="I78:J79"/>
    <mergeCell ref="I80:J80"/>
    <mergeCell ref="A35:A56"/>
    <mergeCell ref="I86:J86"/>
    <mergeCell ref="I81:J81"/>
    <mergeCell ref="I82:J82"/>
    <mergeCell ref="I83:J83"/>
    <mergeCell ref="I84:J84"/>
    <mergeCell ref="I85:J85"/>
  </mergeCells>
  <conditionalFormatting sqref="Q16 Q11:Q14 Q20:Q71">
    <cfRule type="containsText" dxfId="7" priority="19" operator="containsText" text="En curso">
      <formula>NOT(ISERROR(SEARCH("En curso",Q11)))</formula>
    </cfRule>
    <cfRule type="containsText" dxfId="6" priority="20" operator="containsText" text="Cerrada">
      <formula>NOT(ISERROR(SEARCH("Cerrada",Q11)))</formula>
    </cfRule>
    <cfRule type="containsText" dxfId="5" priority="24" operator="containsText" text="En curso">
      <formula>NOT(ISERROR(SEARCH("En curso",Q11)))</formula>
    </cfRule>
  </conditionalFormatting>
  <conditionalFormatting sqref="AC11:AD11">
    <cfRule type="containsText" dxfId="4" priority="23" operator="containsText" text="En Curso">
      <formula>NOT(ISERROR(SEARCH("En Curso",AC11)))</formula>
    </cfRule>
  </conditionalFormatting>
  <conditionalFormatting sqref="Q17:Q19">
    <cfRule type="containsText" dxfId="3" priority="4" operator="containsText" text="En curso">
      <formula>NOT(ISERROR(SEARCH("En curso",Q17)))</formula>
    </cfRule>
    <cfRule type="containsText" dxfId="2" priority="5" operator="containsText" text="Cerrada">
      <formula>NOT(ISERROR(SEARCH("Cerrada",Q17)))</formula>
    </cfRule>
    <cfRule type="containsText" dxfId="1" priority="6" operator="containsText" text="En curso">
      <formula>NOT(ISERROR(SEARCH("En curso",Q17)))</formula>
    </cfRule>
  </conditionalFormatting>
  <pageMargins left="0.7" right="0.7" top="0.75" bottom="0.75" header="0.3" footer="0.3"/>
  <pageSetup orientation="portrait" horizontalDpi="0" verticalDpi="0" r:id="rId1"/>
  <drawing r:id="rId2"/>
  <extLst>
    <ext xmlns:x14="http://schemas.microsoft.com/office/spreadsheetml/2009/9/main" uri="{78C0D931-6437-407d-A8EE-F0AAD7539E65}">
      <x14:conditionalFormattings>
        <x14:conditionalFormatting xmlns:xm="http://schemas.microsoft.com/office/excel/2006/main">
          <x14:cfRule type="containsText" priority="21" operator="containsText" id="{0E7F7AA3-0170-4F8B-BEAA-86055CFF949B}">
            <xm:f>NOT(ISERROR(SEARCH($AC$11,AC11)))</xm:f>
            <xm:f>$AC$11</xm:f>
            <x14:dxf>
              <font>
                <color auto="1"/>
              </font>
              <fill>
                <patternFill>
                  <bgColor rgb="FFFF0000"/>
                </patternFill>
              </fill>
            </x14:dxf>
          </x14:cfRule>
          <xm:sqref>AC11:AD11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425781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PAAC 2022</vt:lpstr>
      <vt:lpstr>Hoja2</vt:lpstr>
      <vt:lpstr>Hoja3</vt:lpstr>
    </vt:vector>
  </TitlesOfParts>
  <Manager/>
  <Company>Wi-Black Corp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Hola</dc:creator>
  <cp:keywords/>
  <dc:description/>
  <cp:lastModifiedBy>Cesar Suarez</cp:lastModifiedBy>
  <cp:revision/>
  <dcterms:created xsi:type="dcterms:W3CDTF">2021-09-16T15:31:35Z</dcterms:created>
  <dcterms:modified xsi:type="dcterms:W3CDTF">2023-01-13T23:02:31Z</dcterms:modified>
  <cp:category/>
  <cp:contentStatus/>
</cp:coreProperties>
</file>