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CORPORACIÓN AUTONOMA REGIONAL DEL ATLÁNTICO\4. VICTOR PADILLA\1. SISTEMA DE GESTIÓN INTEGRADO\3. PROCESOS DE APOYO\4. GESTIÓN HUMANA\FORMATOS\"/>
    </mc:Choice>
  </mc:AlternateContent>
  <xr:revisionPtr revIDLastSave="0" documentId="13_ncr:1_{6F00ACD2-64B7-4AC0-B41F-8349C918309A}" xr6:coauthVersionLast="46" xr6:coauthVersionMax="46" xr10:uidLastSave="{00000000-0000-0000-0000-000000000000}"/>
  <bookViews>
    <workbookView xWindow="-120" yWindow="-120" windowWidth="20730" windowHeight="11040" activeTab="2" xr2:uid="{F2096360-BD00-4971-866E-C7882AD483A3}"/>
  </bookViews>
  <sheets>
    <sheet name="Identificación de riesgos" sheetId="1" r:id="rId1"/>
    <sheet name="Matriz Prob-consec" sheetId="2" r:id="rId2"/>
    <sheet name="Control de Actualización" sheetId="3" r:id="rId3"/>
  </sheets>
  <definedNames>
    <definedName name="_xlnm.Print_Area" localSheetId="2">'Control de Actualización'!$A$1:$F$15</definedName>
    <definedName name="POSIBLE" comment="clasificacion de la amenaza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" i="1" l="1"/>
  <c r="AH6" i="1" s="1"/>
  <c r="AF7" i="1"/>
  <c r="AH7" i="1" s="1"/>
  <c r="AF8" i="1"/>
  <c r="AH8" i="1" s="1"/>
  <c r="AF9" i="1"/>
  <c r="AH9" i="1" s="1"/>
  <c r="AF10" i="1"/>
  <c r="AH10" i="1" s="1"/>
  <c r="AF11" i="1"/>
  <c r="AH11" i="1" s="1"/>
  <c r="AF12" i="1"/>
  <c r="AH12" i="1" s="1"/>
  <c r="AF13" i="1"/>
  <c r="AH13" i="1" s="1"/>
  <c r="AF14" i="1"/>
  <c r="AH14" i="1" s="1"/>
  <c r="AF15" i="1"/>
  <c r="AH15" i="1" s="1"/>
  <c r="AF16" i="1"/>
  <c r="AH16" i="1" s="1"/>
  <c r="AF17" i="1"/>
  <c r="AH17" i="1" s="1"/>
  <c r="AF18" i="1"/>
  <c r="AH18" i="1" s="1"/>
  <c r="AF19" i="1"/>
  <c r="AH19" i="1" s="1"/>
  <c r="AF5" i="1"/>
  <c r="AH5" i="1" s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5" i="1"/>
  <c r="T17" i="1"/>
  <c r="AI17" i="1" s="1"/>
  <c r="V17" i="1"/>
  <c r="T18" i="1"/>
  <c r="V18" i="1"/>
  <c r="V6" i="1"/>
  <c r="V7" i="1"/>
  <c r="V8" i="1"/>
  <c r="V9" i="1"/>
  <c r="V10" i="1"/>
  <c r="V11" i="1"/>
  <c r="V12" i="1"/>
  <c r="V13" i="1"/>
  <c r="V14" i="1"/>
  <c r="V15" i="1"/>
  <c r="V16" i="1"/>
  <c r="V19" i="1"/>
  <c r="V5" i="1"/>
  <c r="T6" i="1"/>
  <c r="AI6" i="1" s="1"/>
  <c r="T7" i="1"/>
  <c r="AI7" i="1" s="1"/>
  <c r="T8" i="1"/>
  <c r="AI8" i="1" s="1"/>
  <c r="T9" i="1"/>
  <c r="AI9" i="1" s="1"/>
  <c r="T10" i="1"/>
  <c r="AI10" i="1" s="1"/>
  <c r="T11" i="1"/>
  <c r="AI11" i="1" s="1"/>
  <c r="T12" i="1"/>
  <c r="AI12" i="1" s="1"/>
  <c r="T13" i="1"/>
  <c r="AI13" i="1" s="1"/>
  <c r="T14" i="1"/>
  <c r="AI14" i="1" s="1"/>
  <c r="T15" i="1"/>
  <c r="AI15" i="1" s="1"/>
  <c r="T16" i="1"/>
  <c r="AI16" i="1" s="1"/>
  <c r="T19" i="1"/>
  <c r="AI19" i="1" s="1"/>
  <c r="F6" i="2"/>
  <c r="E6" i="2"/>
  <c r="D6" i="2"/>
  <c r="C6" i="2"/>
  <c r="G6" i="2" s="1"/>
  <c r="T5" i="1"/>
  <c r="AI5" i="1" l="1"/>
  <c r="AI18" i="1"/>
</calcChain>
</file>

<file path=xl/sharedStrings.xml><?xml version="1.0" encoding="utf-8"?>
<sst xmlns="http://schemas.openxmlformats.org/spreadsheetml/2006/main" count="425" uniqueCount="185">
  <si>
    <t>Actores relacionados</t>
  </si>
  <si>
    <t>Descripción</t>
  </si>
  <si>
    <t>Accidentes por trabajo en alturas</t>
  </si>
  <si>
    <t>Accidentes por caidas al mismo nivel</t>
  </si>
  <si>
    <t>Explosión</t>
  </si>
  <si>
    <t>Amenazas por riesgo público y/o atentados terroristas</t>
  </si>
  <si>
    <t>Inundaciones naturales</t>
  </si>
  <si>
    <t>Movimiento sísmico</t>
  </si>
  <si>
    <t>Incendios forestales</t>
  </si>
  <si>
    <t>Accidente con agentes biologicos</t>
  </si>
  <si>
    <t>Interno</t>
  </si>
  <si>
    <t>Externo</t>
  </si>
  <si>
    <t>x</t>
  </si>
  <si>
    <t>Accidentes con productos químicos</t>
  </si>
  <si>
    <t>Derrame de productos químicos</t>
  </si>
  <si>
    <t>Mordedura, contacto o infección con animales, virus, bacterias parasitos.</t>
  </si>
  <si>
    <t>Accidentes por contacto y manejo de productos químicos peligrosos</t>
  </si>
  <si>
    <t>Fuentes</t>
  </si>
  <si>
    <t>Accidentes por resbalones, superficies lisas o con diferencias de nivel</t>
  </si>
  <si>
    <t>Accidentes por contacto accidental de lieas, equipos o sistemas eléctricos.</t>
  </si>
  <si>
    <t>´-Red electrica de las instalaciones de la Corporación.
-Equipos eléctricos (Planta generadora de emergencia, aires acondicionados, equipos de computo, entre otros).</t>
  </si>
  <si>
    <t>-Labores de mantenimiento o instalación de equipos o infraestructura ubicada a una altura superior a 1,50 m.
-Uso de escaleras y equipos de acceso a trabajo en alturas.</t>
  </si>
  <si>
    <t>Atentados al personal y a la infreaestructura de la Corporación por parte de terceros</t>
  </si>
  <si>
    <t>Derrame accidental de productos químicos en las areas de la Corporación</t>
  </si>
  <si>
    <t>Liberación súbita de energía que produce un incremento rápido de la presión , con desprendimiento de calor , luz y gases debido a la manipulación de energías peligrosas o productos químicos.</t>
  </si>
  <si>
    <t>-Grupos aramados que operan en el departamento.
-Grupos terroristas que operan en el departamento.
-Delicuencia común.
-Paros, plantones o protestas sociales.</t>
  </si>
  <si>
    <t>-Almacenamiento, manipulación y transporte de productos químicos por parte de personal de la corporación y de terceros.
-Manipulación de equipos y redes de energías peligrosas.</t>
  </si>
  <si>
    <t>Fuego de grandes proporciones que se desarrolla sin control, el cual puede presentarse de manera instantánea o gradual, pudiendo provocar daños materiales, interrupción de los procesos de la Corporación, afectación al medio ambiente, lesiones e incluso muerte de seres humanos.</t>
  </si>
  <si>
    <t xml:space="preserve">-Manipulación de elementos como madera papel, plasticos, cartón por parte de personal de la Corporación y de terceros alrededor de las instalaciones de la Entidad. Elementos catalogados como Tipo A.
-Manipulación de productos químicos por parte de personal de la Corporación y de terceros alrededor de las instalaciones de la Entidad. Elementos catalogados como Tipo B.
-Operación y mantenimientos de redes y equipos eléctricos, equipos de computo, equipos electrónicos por parte de personal de la Corporación y de terceros alrededor de las instalaciones de la Entidad. Elementos catalagogados como Tipo C. </t>
  </si>
  <si>
    <t>-Conducción de vehiculos automotores.
-Pasajero en vehiculo automotor.
-Circulación de vehículos en mal estado.
-Personal de la Corporación circulando como peatón en las vias nacionales.</t>
  </si>
  <si>
    <t>Accidentes ocasionados por vehiculos automotores (Carro, moto, cuatrimoto, bus, camión, entre otros). Dentro de estos accidentes se contempla: Choque de vehiculos, lesiones a peatones, daño a infraestructura de la Corporación y de terceros, volcamiento de vehiculos, incendio de vehiculos.</t>
  </si>
  <si>
    <t>Fuego de grandes proporciones que se desarrolla sin control en áreas de vegetación, el cual puede presentarse de manera instantánea o gradual,  afectando ambiente y generando lesiones e incluso muerte de seres humanos.</t>
  </si>
  <si>
    <t>-Malas prácticas de la comunidad en la disposición de residuos sólidos.
-Altas temperaturas y temporadas de sequía en el departamento.</t>
  </si>
  <si>
    <t>Desbordamiento de cuerpos de agua naturales o artificiales y del sistema de alcantarillado en areas urbanas</t>
  </si>
  <si>
    <t>-Sistema de alcantarillado en areas urbanas inexistente o en malas condiciones.
-Malas prácticas de la comunidad que saturan con residuos sólidos al sistema de alcantarillado.
-Temporada de lluvias que incrementa el nivel de cuerpos de agua.</t>
  </si>
  <si>
    <t>Temblores o terremotos que se presentan con movimientos vibratorios, rápidos y violentos de la superficie terrestre, provocados por perturbaciones en el interior de la Tierra (choque de placas tectónicas)</t>
  </si>
  <si>
    <t>-Movimiento natural de las placas téctonicas de la región.</t>
  </si>
  <si>
    <t>Ubicación</t>
  </si>
  <si>
    <t>-Animales salvajes (Babillas, caimanes, serpientes, abejas, avispas, alacranes, arañas, tarantulas, entre otros) y domesticos (Perros, vacas, toros, gatos, entre otros).
-Residuos o areas contaminadas con virus, bacterias, parasitos, hongos, entre otros.
-Microorganismos generadores de enfermedades infectocontagiosas en los seres humanos.</t>
  </si>
  <si>
    <t>-Animales salvajes (Babillas, caimanes, serpientes, abejas, avispas, alacranes, arañas, tarantulas, entre otros) y domesticos (Perros, vacas, toros, gatos, entre otros).
-Exposición o manipulación de residuos o areas contaminadas con virus, bacterias, parasitos, hongos, entre otros.
-Propagación de microorganismos generadores de enfermedades infectocontagiosas en los seres humanos.</t>
  </si>
  <si>
    <t>-Vehiculos automotores</t>
  </si>
  <si>
    <t>Accidente de tránsito</t>
  </si>
  <si>
    <t>-Productos químicos. Ver listado de sustancias químicas.</t>
  </si>
  <si>
    <t>-Manipulación incorrecta de productos químicos en las operaciones de la Corporación. Ver listado de sustancias químicas.</t>
  </si>
  <si>
    <t>-Superficies irregulares, lisas o resabalosas.
-Superficies con diferencia de nivel.
-Condiciones inseguras.</t>
  </si>
  <si>
    <t>-Condiciones de orden y aseo de las areas de trabajo.
-Traslado por superficies irregulares, lisas o resabalosas.
-Traslado por superficies con diferencia de nivel.
-Condiciones inseguras en las instalaciones de la Corporación.</t>
  </si>
  <si>
    <t>Accidentes con redes y equipos energizados</t>
  </si>
  <si>
    <t>´-Instalación o mantenimiento de la red electrica de las instalaciones de la Corporación.
-Instalación o mantenimiento de equipos eléctricos (Planta generadora de emergencia, aires acondicionados, equipos de computo, entre otros).</t>
  </si>
  <si>
    <t>-Areas de trabajo ubicadas a mas de 1,50 de altura</t>
  </si>
  <si>
    <t>-Operación de grupos aramados que operan en el departamento.
-Operación de grupos terroristas que operan en el departamento.
-Presencia de delicuencia común.
-Paros, plantones o protestas sociales.
-Fallas en la seguridad física de las instalaciones de la Corporación.
-Comportamientos del personal de la Corporación contrarios a los lineamientos de seguridad estbalecidos.</t>
  </si>
  <si>
    <t>-Manipulación inadecuada en el almacenamiento, manejo, transporte o disposición final de productos químicos.</t>
  </si>
  <si>
    <t>-Productos químicos en las intalaciones de la Corporación o de terceros alrededor de estas.
-Equipos y redes energizadas de la Corporación o de terceros.</t>
  </si>
  <si>
    <t xml:space="preserve">-Madera papel, plasticos, cartón  de la Corporación y de terceros alrededor de las instalaciones de la Entidad. Elementos catalogados como Tipo A.
-Productos químicos de la Corporación y de terceros alrededor de las instalaciones de la Entidad. Elementos catalogados como Tipo B.
-Redes y equipos eléctricos, equipos de computo, equipos electrónicos de la Corporación y de terceros alrededor de las instalaciones de la Entidad. Elementos catalagogados como Tipo C. </t>
  </si>
  <si>
    <t>-Residuos sólidos de la comunidad.
-Altas temperaturas y temporadas de sequía en el departamento.</t>
  </si>
  <si>
    <t>-Sistema de alcantarillado en areas urbanas.
-Cuerpos de agua alrededor de las instalaciones de la Corporación.</t>
  </si>
  <si>
    <t>-Placas téctonicas de la región.</t>
  </si>
  <si>
    <t>Causas</t>
  </si>
  <si>
    <t>Frecuencia de ocurrencia</t>
  </si>
  <si>
    <t>Escenerarios posibles y previsibles</t>
  </si>
  <si>
    <t>Area de afectación probable</t>
  </si>
  <si>
    <t>Identificación de elementos expuestos en el area de afectación probable</t>
  </si>
  <si>
    <t>Consecuencias potenciales o colaterales</t>
  </si>
  <si>
    <t>Experiencias y lecciones aprendidas (posterior a la emergencia)</t>
  </si>
  <si>
    <t>Mas de cinco años para una ocurrencia.</t>
  </si>
  <si>
    <t>-Contagio de personal con virus, bacterias o parasitos generadores de enfermades infectocontagiosas.
-Mordedura de animal a personal que realiza labores de campo.
-Personal lesionado o infectado por roedores o animlaes ponzoñosos en las sedes administrativas de la Corporación.</t>
  </si>
  <si>
    <t>-Personal de la Corporación en calidad de peatón lesionado por vehículos.
-Choque de los vehiculos de la Corporación con infeaestructura o vehiculos de terceros.</t>
  </si>
  <si>
    <t>-Quemaduras de funcionarios o contratistas al momento de manipular productos químicos sin las medidas de seguridad necesarias.</t>
  </si>
  <si>
    <t>-Caida de funcionarios o contratistas desde alturas mayores a 1,50 m debido al uso inadecuado de los equipos contracaidas.
-Caida de funcionarios o contratistas desde alturas mayores a 1,50 m debido a fallas de equipos contracaidas ocasionados por falta de mantenimiento.</t>
  </si>
  <si>
    <t>-Caida de funcionarios, contratistas o visitantes en superficies lisas o resbalosas sin delimitar.
-Caida de funcionarios, contratistas o visitantes al mismo nivel por falta de mantenimiento en los controles de ingenieria presentes en las isntalaciones de la Corporación.</t>
  </si>
  <si>
    <t>-Electrocusión de funcionarios o contratistas debido a la no implementación de medidas y procedimientos de seguridad.</t>
  </si>
  <si>
    <t>-Robo o atraco de delincuencia común a funcionarios o contratistas de la Corporación.
-Robo a las instalaciones de la Corporación.
-Robo de vehiculos a cargo de la Corporación.</t>
  </si>
  <si>
    <t>-Derrame de cantidades moderadas de productos químicos dentro de las instalaciones de la Corporación.</t>
  </si>
  <si>
    <t>-Explosión por almacenamiento o manipulación inadecuada de productos químicos en las instalaciones de la Corporación.</t>
  </si>
  <si>
    <t>-Incendio en las instalaciones de la Corporación o en las instalaciones de terceros alredor de la Entidad.</t>
  </si>
  <si>
    <t>-Incendios forestales alrededor de las sedes de Sibarco y Repelón debido a las malas prácticas en disposición de residuos sóidos de la comunidad vecina.</t>
  </si>
  <si>
    <t>-Inundación de las sede principal o casa 2 debido a la saturación de residuos sólidos de terceros en el alcantarillado público.
-Inundaciones en la sede Repelón debido al desbodamiento de la Ciénaga Limpia.</t>
  </si>
  <si>
    <t>-Departamento del Atlántico</t>
  </si>
  <si>
    <t>-Instalaciones de la Corporación</t>
  </si>
  <si>
    <t>-Instalaciones de la Corporación.
-Inmuebles vecinos a las instalaciones de la Corporación.</t>
  </si>
  <si>
    <t>-Población en general del departamento del Atlántico.</t>
  </si>
  <si>
    <t>-Funcionarios y contratistas de la Corporación</t>
  </si>
  <si>
    <t>-Funcionarios, visitantes y contratistas de la Corporación</t>
  </si>
  <si>
    <t>-Funcionarios y contratistas de la Corporación.
-Red eléctrica de la Corporación.
-Equipos eléctricos.</t>
  </si>
  <si>
    <t>-Funcionarios, visitantes y contratistas de la Corporación.
-Infraestructura de la Corporación.</t>
  </si>
  <si>
    <t>-Funcionarios, visitantes y contratistas de la Corporación.
-Infraestructura de la Corporación.
-Comunidad vecina de la Corporación</t>
  </si>
  <si>
    <t>-Daño paracial o total de vehiculos de la Corporación y de terceros.
-Lesiones a personal de la Corporación y a terceros.
Muerte de personal de la Corporación y de terceros.
-Daños a la infraestructura de la Corporación y de terceros.</t>
  </si>
  <si>
    <t>-Propagación de enfermedades infectocontagiosas a nivel nacional.
-Lesiones e infecciones en el personal de la Corporción.
-Muerte de funcionarios, visitantes, contratistas y personal de la comunidad en general.</t>
  </si>
  <si>
    <t>-Lesiones leves y graves de funcionarios, visitantes y contratistas.
-Muerte de funcionarios, visitantes y contratistas.</t>
  </si>
  <si>
    <t>-Quemaduras de funcionarios y contratistas.
-Intoxicación de funcionarios y contratistas.
-Muerte de funcionarios y contratistas.
-Incendios.
-Derrames.</t>
  </si>
  <si>
    <t xml:space="preserve">-Quemaduras de funcionarios y contratistas.
-Muerte de funcionarios y contratistas.
-Incendios.
</t>
  </si>
  <si>
    <t>-Lesiones leves y graves de funcionarios, visitantes y contratistas.
-Muerte de funcionarios, visitantes y contratistas.
-Daño en la infraestructura de la Corporación.</t>
  </si>
  <si>
    <t>-Lesiones leves y graves de funcionarios, visitantes y contratistas.
-Hurto o robo de equipos de la Corporación.
-Muerte de funcionarios, visitantes y contratistas.
-Daño en la infraestructura de la Corporación.</t>
  </si>
  <si>
    <t>-Lesiones leves y graves de funcionarios, visitantes y contratistas.
-Muerte de funcionarios, visitantes y contratistas.
-Daño en la infraestructura de la Corporación.
-Daño en la infraestructura que rodea a las instalaciones de la Corporación.</t>
  </si>
  <si>
    <t>-Lesiones leves y graves de funcionarios, visitantes y contratistas.
-Muerte de funcionarios, visitantes y contratistas.
-Daño en la infraestructura de la Corporación.
-Daño en la infraestructura que rodea a las instalaciones de la Corporación.
-Contaminación del aire</t>
  </si>
  <si>
    <t>-Lesiones leves y graves de funcionarios, visitantes y contratistas.
-Muerte de funcionarios, visitantes y contratistas.
-Daño en la infraestructura de la Corporación.
-Daño en la infraestructura que rodea a las instalaciones de la Corporación.
-Contaminación del aire y del agua.</t>
  </si>
  <si>
    <t>No se han presentado emergencias de este tipo</t>
  </si>
  <si>
    <t>Mantener y mejorar continuamente el Plan estrategico de seguridad vial de la Corporación.</t>
  </si>
  <si>
    <t>Fortalecer la cultura del orden y aseo en el personal de la Corporación.
Revisar periodicamente el plan de mantemiento a la infraestructura de la Corporación</t>
  </si>
  <si>
    <t>Fortalecer la cultura del cuidado del ambiente en la población del departamento del Atlántico.
Mejorar continuamente los procesos misionales de la Corporación.</t>
  </si>
  <si>
    <t>Revisar periodicamente la preparación y respuesta ante emergencias de la Corporación.</t>
  </si>
  <si>
    <t>Se identificó la necesidad de implementar protocolos de bioseguridad la prevención de contagios en el desarrollo de las operaciones de la Corporación.</t>
  </si>
  <si>
    <t>-Funcionarios, visitantes y contratistas de la Corporación.
-Comunidad en general.</t>
  </si>
  <si>
    <t>-Funcionarios, visitantes y contratistas de la Corporación.</t>
  </si>
  <si>
    <t>-Funcionarios y contratistas de la Corporación.</t>
  </si>
  <si>
    <t>-Funcionarios y contratistas de la Corporación.
-Comunidad en general.</t>
  </si>
  <si>
    <t>Probabilidad</t>
  </si>
  <si>
    <t>Afectación a personas</t>
  </si>
  <si>
    <t>Perdidas económicas</t>
  </si>
  <si>
    <t>Afectación al medio ambiente</t>
  </si>
  <si>
    <t>Afectación de la imagen Corporativa</t>
  </si>
  <si>
    <t>-Quemaduras de funcionarios y contratistas.
-Intoxicación de funcionarios y contratistas.
-Incendios.</t>
  </si>
  <si>
    <t>-Lesiones leves y graves de funcionarios, visitantes y contratistas.
-Daño en la infraestructura de la Corporación.
-Daño en la infraestructura que rodea a las instalaciones de la Corporación.
-Daño a la fauna y flora.
-Contaminación del aire y del agua.</t>
  </si>
  <si>
    <t>-Lesiones leves y graves de funcionarios, visitantes y contratistas.
-Daño en la infraestructura de la Corporación.
-Daño en la infraestructura que rodea a las instalaciones de la Corporación</t>
  </si>
  <si>
    <t>Nivel de consecuencia</t>
  </si>
  <si>
    <t>Probabilidad de ocurrencia</t>
  </si>
  <si>
    <t>Zona de riesgo alto</t>
  </si>
  <si>
    <t>Zona de riesgo medio</t>
  </si>
  <si>
    <t>Zona de riesgo bajo</t>
  </si>
  <si>
    <t>Nivel de impacto de la consecuencia</t>
  </si>
  <si>
    <t>Zona de riesgo</t>
  </si>
  <si>
    <t>Medio</t>
  </si>
  <si>
    <t>Nivel de tolerancia</t>
  </si>
  <si>
    <t>Alto</t>
  </si>
  <si>
    <t>Bajo</t>
  </si>
  <si>
    <t>Eliminación</t>
  </si>
  <si>
    <t>Sustitución</t>
  </si>
  <si>
    <t>Controles de ingenieria</t>
  </si>
  <si>
    <t>Controles administrativos</t>
  </si>
  <si>
    <t>Elementos de protección personal</t>
  </si>
  <si>
    <t>N/A</t>
  </si>
  <si>
    <t xml:space="preserve">Proección respiratoria.
Gafas de seguridad
Guantes.
Calzado de seguridad.
</t>
  </si>
  <si>
    <t>Instalación y mantenimiento de barandas, escaleras y pisos en las instalaciones de la Corporación.</t>
  </si>
  <si>
    <t>Instalación de protección en los circuitos electricos(Breaker, totalizadores, entre otros)</t>
  </si>
  <si>
    <t>Proección respiratoria.
Gafas de seguridad
Guantes.
Calzado de seguridad.</t>
  </si>
  <si>
    <t>Proección respiratoria.
Gafas de seguridad
Guantes.
Calzado de seguridad.
Equipos contracaidas.</t>
  </si>
  <si>
    <t>Instalación y mantenimiento de puertas, portones, rejas y paredes.</t>
  </si>
  <si>
    <t>Diseño e implementación del SVE Epidemiológico del riesgo biólogico.
Protocolos de bioseguridad de la Corporación.
Suministro de herramientas para manipulación de flora y fauna.
PON para atención de situaciones de emergencia con agentes biológicos.
Implementación de brigada de emergencias.</t>
  </si>
  <si>
    <t>Señalización de peligros en las diferentes areas.
Implementación de brigada de emergencias.</t>
  </si>
  <si>
    <t>Diseño e implementación del programa para el trabajo seguro en alturas.
PON para atención de situaciones de emergencia de trabajo en alturas.
Implementación de brigada de emergencias.</t>
  </si>
  <si>
    <t>Plan de mantenimiento a la infraestrcutura de la Corporación.
Plan de evacuación.
Implementación de brigada de emergencias.</t>
  </si>
  <si>
    <t>¿Se tienen definidos manuales, instructivos o procedimientos para el manejo del control?</t>
  </si>
  <si>
    <t>¿Estan definidos los responsables de la ejecución y seguimiento del control?</t>
  </si>
  <si>
    <t>SI</t>
  </si>
  <si>
    <t>NO</t>
  </si>
  <si>
    <t>Lluvias intensas</t>
  </si>
  <si>
    <t>Vendavales</t>
  </si>
  <si>
    <t>Lluvias con precipitación mayor a 60 mm/h y por periodos de tiempo mayores a 30 minutos</t>
  </si>
  <si>
    <t xml:space="preserve">Presencia de vientos de velocidades mayores a 50 km/hora. </t>
  </si>
  <si>
    <t>-Temporada invernal en la región caribe.
-Acercamiento de las tormentas tropicales al caribe Colombiano.
-Cambio climático.</t>
  </si>
  <si>
    <t>-Terremotos de baja intensidad en el departamento del Atlántico provocando movimientos de infraestrutura, la cual según su estado y diseño puede colpasar</t>
  </si>
  <si>
    <t>-Desbordamiento de cuerpos de agua.
-Colapso del alcantarillado público.
-Daños en equipos electricos debido a las descargas electricas que ocasionalmente acompañan las lluvias intensas.</t>
  </si>
  <si>
    <t>-Vendavales de corta duración que afectan los techos de las viviendas.
-Caída de arboles sobre las vías públicas o sobre infraestructura.</t>
  </si>
  <si>
    <t>Fortalecer la cultura del cuidado del ambiente en la población del departamento del Atlántico.
Mejorar continuamente los procesos misionales de la Corporación.
Fortalecer el mantenimiento a la infraestructura.</t>
  </si>
  <si>
    <t>Mantener el mantenimiento a la infraestructura, especialmente de techos y tejados.</t>
  </si>
  <si>
    <t>-Temporada de vientos alisios.
-Temporada invernal en la región caribe.
-Acercamiento de las tormentas tropicales al caribe Colombiano.
-Cambio climático.</t>
  </si>
  <si>
    <t>Incendio</t>
  </si>
  <si>
    <t>¿El control previene la materialización? (Afecta probabilidad)</t>
  </si>
  <si>
    <t>¿El control reduce las consecuencias? (afecta consecuencias)</t>
  </si>
  <si>
    <t>Indice de disminución en probabilidad</t>
  </si>
  <si>
    <t>Indice de disminución en consecuencia</t>
  </si>
  <si>
    <t xml:space="preserve">Probabilidad </t>
  </si>
  <si>
    <t xml:space="preserve">Consecuencia </t>
  </si>
  <si>
    <t>-Sede principal
-Casa 2: Archivo documental Jurídica y oficina de saneamiento</t>
  </si>
  <si>
    <t xml:space="preserve">Protección respiratoria (tapabocas).
Gafas de seguridad
Guantes.
Calzado de seguridad.
</t>
  </si>
  <si>
    <t>Diseño e implementación del Plan estrategico de seguridad vial.
Elaboración de estudios previos para los proveedores de servicios de transporte.
Implementación de brigada de emergencias.</t>
  </si>
  <si>
    <t>Diseño e implementación del programa para el manejo seguro de productos químicos.
Implementación de brigada de emergencias.
PON para atención de situaciones de emergencia con productos químicos.</t>
  </si>
  <si>
    <t>Diseño e implementación del programa para el manejo del riesgo mecánico y eléctrico.
Plan de mantenimiento de infraestructura.
Implementación de brigada de emergencias.</t>
  </si>
  <si>
    <t>Diseño e implementación del SVE Epidemiológico del riesgo Psicosocial.
Contratación de servicios de seguridad privada.
Plan de evacuación.</t>
  </si>
  <si>
    <t>Diseño e implementación del programa para el manejo seguro de productos químicos.
Diseño e implementación del programa para el manejo del riesgo mecánico y eléctrico.
Implementación de brigada de emergencias.
Plan de evacuación.
PON para contingencia de incendios.</t>
  </si>
  <si>
    <t>Diseño e implementación del programa para el manejo seguro de productos químicos.
Diseño e implementación del programa para el manejo del riesgo mecánico y eléctrico.
Diseño e implementación del programa de gestión integral de residuos solidos.
Implementación de brigada de emergencias.
Plan de evacuación.
PON para contingencia de incendios</t>
  </si>
  <si>
    <t>Implementación de brigada de emergencias.
Plan de evacuación.
PON para contingencia de incendios.</t>
  </si>
  <si>
    <t>Caida de personal desde una altura superior a 2 m.</t>
  </si>
  <si>
    <t>FORMATO</t>
  </si>
  <si>
    <t>Amenazas</t>
  </si>
  <si>
    <t>FUNCIONARIO QUE REALIZÓ LA REVISIÓN / ACTUALIZACIÓN</t>
  </si>
  <si>
    <t>OBSERVACIONES DE REVISIÓN / ACTUALIZACIÓN</t>
  </si>
  <si>
    <t>FECHA DE REVISIÓN</t>
  </si>
  <si>
    <t>No.</t>
  </si>
  <si>
    <t xml:space="preserve">CONTROL DE CAMBIOS </t>
  </si>
  <si>
    <t>Versión: 1</t>
  </si>
  <si>
    <t>IDENTIFICACIÓN DEL RIESGO DE AMENENAZAS</t>
  </si>
  <si>
    <t>IDENTIFICACIÓN DEL RIESGO DE AMENAZA</t>
  </si>
  <si>
    <t>Fecha: 28/10/2022</t>
  </si>
  <si>
    <t>OTROS</t>
  </si>
  <si>
    <t>Código: GH-FT-54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</si>
</sst>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8" fillId="0" borderId="0"/>
  </cellStyleXfs>
  <cellXfs count="9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 wrapText="1"/>
    </xf>
    <xf numFmtId="0" fontId="6" fillId="0" borderId="0" xfId="1"/>
    <xf numFmtId="9" fontId="0" fillId="0" borderId="0" xfId="2" applyFont="1"/>
    <xf numFmtId="0" fontId="6" fillId="0" borderId="3" xfId="1" applyBorder="1"/>
    <xf numFmtId="0" fontId="6" fillId="0" borderId="5" xfId="1" applyBorder="1" applyAlignment="1">
      <alignment horizontal="center" vertical="top"/>
    </xf>
    <xf numFmtId="0" fontId="6" fillId="3" borderId="6" xfId="1" applyFill="1" applyBorder="1"/>
    <xf numFmtId="0" fontId="6" fillId="3" borderId="7" xfId="1" applyFill="1" applyBorder="1"/>
    <xf numFmtId="0" fontId="6" fillId="4" borderId="7" xfId="1" applyFill="1" applyBorder="1"/>
    <xf numFmtId="0" fontId="6" fillId="4" borderId="8" xfId="1" applyFill="1" applyBorder="1"/>
    <xf numFmtId="0" fontId="6" fillId="0" borderId="9" xfId="1" applyBorder="1"/>
    <xf numFmtId="0" fontId="6" fillId="4" borderId="10" xfId="1" applyFill="1" applyBorder="1"/>
    <xf numFmtId="0" fontId="3" fillId="0" borderId="11" xfId="1" applyFont="1" applyBorder="1" applyAlignment="1">
      <alignment wrapText="1"/>
    </xf>
    <xf numFmtId="0" fontId="6" fillId="0" borderId="13" xfId="1" applyBorder="1" applyAlignment="1">
      <alignment horizontal="center" vertical="top"/>
    </xf>
    <xf numFmtId="0" fontId="6" fillId="3" borderId="14" xfId="1" applyFill="1" applyBorder="1"/>
    <xf numFmtId="0" fontId="6" fillId="3" borderId="1" xfId="1" applyFill="1" applyBorder="1"/>
    <xf numFmtId="0" fontId="6" fillId="4" borderId="15" xfId="1" applyFill="1" applyBorder="1"/>
    <xf numFmtId="0" fontId="6" fillId="0" borderId="16" xfId="1" applyBorder="1"/>
    <xf numFmtId="0" fontId="6" fillId="0" borderId="17" xfId="1" applyBorder="1"/>
    <xf numFmtId="0" fontId="6" fillId="0" borderId="18" xfId="1" applyBorder="1"/>
    <xf numFmtId="0" fontId="6" fillId="0" borderId="19" xfId="1" applyBorder="1" applyAlignment="1">
      <alignment horizontal="center" vertical="top"/>
    </xf>
    <xf numFmtId="0" fontId="6" fillId="5" borderId="14" xfId="1" applyFill="1" applyBorder="1"/>
    <xf numFmtId="0" fontId="6" fillId="0" borderId="20" xfId="1" applyBorder="1"/>
    <xf numFmtId="0" fontId="6" fillId="3" borderId="10" xfId="1" applyFill="1" applyBorder="1"/>
    <xf numFmtId="0" fontId="6" fillId="0" borderId="21" xfId="1" applyBorder="1"/>
    <xf numFmtId="0" fontId="6" fillId="5" borderId="1" xfId="1" applyFill="1" applyBorder="1"/>
    <xf numFmtId="0" fontId="6" fillId="3" borderId="15" xfId="1" applyFill="1" applyBorder="1"/>
    <xf numFmtId="0" fontId="6" fillId="0" borderId="22" xfId="1" applyBorder="1"/>
    <xf numFmtId="0" fontId="6" fillId="0" borderId="23" xfId="1" applyBorder="1"/>
    <xf numFmtId="0" fontId="6" fillId="5" borderId="25" xfId="1" applyFill="1" applyBorder="1"/>
    <xf numFmtId="0" fontId="6" fillId="5" borderId="26" xfId="1" applyFill="1" applyBorder="1"/>
    <xf numFmtId="0" fontId="6" fillId="3" borderId="26" xfId="1" applyFill="1" applyBorder="1"/>
    <xf numFmtId="0" fontId="6" fillId="3" borderId="27" xfId="1" applyFill="1" applyBorder="1"/>
    <xf numFmtId="0" fontId="6" fillId="5" borderId="10" xfId="1" applyFill="1" applyBorder="1"/>
    <xf numFmtId="0" fontId="6" fillId="0" borderId="28" xfId="1" applyBorder="1"/>
    <xf numFmtId="0" fontId="6" fillId="0" borderId="18" xfId="1" applyBorder="1" applyAlignment="1">
      <alignment horizontal="right" vertical="top"/>
    </xf>
    <xf numFmtId="0" fontId="6" fillId="0" borderId="29" xfId="1" applyBorder="1"/>
    <xf numFmtId="0" fontId="6" fillId="0" borderId="30" xfId="1" applyBorder="1"/>
    <xf numFmtId="0" fontId="6" fillId="0" borderId="31" xfId="1" applyBorder="1"/>
    <xf numFmtId="0" fontId="6" fillId="0" borderId="32" xfId="1" applyBorder="1"/>
    <xf numFmtId="0" fontId="6" fillId="0" borderId="34" xfId="1" applyBorder="1"/>
    <xf numFmtId="0" fontId="6" fillId="0" borderId="35" xfId="1" applyBorder="1"/>
    <xf numFmtId="0" fontId="6" fillId="0" borderId="36" xfId="1" applyBorder="1"/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quotePrefix="1" applyFont="1" applyBorder="1" applyAlignment="1">
      <alignment horizontal="justify" vertical="center" wrapText="1"/>
    </xf>
    <xf numFmtId="0" fontId="7" fillId="0" borderId="2" xfId="0" quotePrefix="1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quotePrefix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0" xfId="3" applyAlignment="1">
      <alignment vertical="center" wrapText="1"/>
    </xf>
    <xf numFmtId="0" fontId="8" fillId="2" borderId="0" xfId="3" applyFill="1" applyAlignment="1">
      <alignment vertical="center" wrapText="1"/>
    </xf>
    <xf numFmtId="0" fontId="8" fillId="0" borderId="0" xfId="3" applyAlignment="1">
      <alignment horizontal="center" vertical="center" wrapText="1"/>
    </xf>
    <xf numFmtId="164" fontId="8" fillId="0" borderId="0" xfId="3" applyNumberFormat="1" applyAlignment="1">
      <alignment horizontal="center" vertical="center" wrapText="1"/>
    </xf>
    <xf numFmtId="0" fontId="8" fillId="2" borderId="0" xfId="3" applyFill="1" applyAlignment="1">
      <alignment horizontal="center" vertical="center" wrapText="1"/>
    </xf>
    <xf numFmtId="164" fontId="8" fillId="2" borderId="0" xfId="3" applyNumberFormat="1" applyFill="1" applyAlignment="1">
      <alignment horizontal="center" vertical="center" wrapText="1"/>
    </xf>
    <xf numFmtId="0" fontId="8" fillId="2" borderId="0" xfId="3" applyFill="1" applyAlignment="1">
      <alignment horizontal="justify" vertical="center" wrapText="1"/>
    </xf>
    <xf numFmtId="0" fontId="8" fillId="0" borderId="1" xfId="3" applyBorder="1" applyAlignment="1">
      <alignment horizontal="center" vertical="center" wrapText="1"/>
    </xf>
    <xf numFmtId="164" fontId="8" fillId="2" borderId="1" xfId="3" applyNumberFormat="1" applyFill="1" applyBorder="1" applyAlignment="1">
      <alignment horizontal="center" vertical="center" wrapText="1"/>
    </xf>
    <xf numFmtId="0" fontId="8" fillId="2" borderId="1" xfId="3" applyFill="1" applyBorder="1" applyAlignment="1">
      <alignment horizontal="center" vertical="center" wrapText="1"/>
    </xf>
    <xf numFmtId="0" fontId="8" fillId="0" borderId="0" xfId="3" applyAlignment="1">
      <alignment horizontal="justify" vertical="center" wrapText="1"/>
    </xf>
    <xf numFmtId="164" fontId="8" fillId="0" borderId="1" xfId="3" applyNumberFormat="1" applyBorder="1" applyAlignment="1">
      <alignment horizontal="center" vertical="center" wrapText="1"/>
    </xf>
    <xf numFmtId="164" fontId="8" fillId="0" borderId="1" xfId="3" applyNumberFormat="1" applyBorder="1" applyAlignment="1">
      <alignment vertical="center" wrapText="1"/>
    </xf>
    <xf numFmtId="0" fontId="8" fillId="0" borderId="1" xfId="3" applyBorder="1" applyAlignment="1">
      <alignment vertical="center" wrapText="1"/>
    </xf>
    <xf numFmtId="0" fontId="11" fillId="0" borderId="1" xfId="3" applyFont="1" applyBorder="1" applyAlignment="1">
      <alignment horizontal="center" vertical="center" wrapText="1"/>
    </xf>
    <xf numFmtId="164" fontId="11" fillId="0" borderId="1" xfId="3" applyNumberFormat="1" applyFont="1" applyBorder="1" applyAlignment="1">
      <alignment horizontal="center" vertical="center" wrapText="1"/>
    </xf>
    <xf numFmtId="0" fontId="8" fillId="0" borderId="0" xfId="3"/>
    <xf numFmtId="0" fontId="8" fillId="2" borderId="0" xfId="3" applyFill="1"/>
    <xf numFmtId="0" fontId="12" fillId="0" borderId="1" xfId="3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4" xfId="1" applyBorder="1" applyAlignment="1">
      <alignment horizontal="center" textRotation="90"/>
    </xf>
    <xf numFmtId="0" fontId="6" fillId="0" borderId="12" xfId="1" applyBorder="1" applyAlignment="1">
      <alignment horizontal="center" textRotation="90"/>
    </xf>
    <xf numFmtId="0" fontId="6" fillId="0" borderId="24" xfId="1" applyBorder="1" applyAlignment="1">
      <alignment horizontal="center" textRotation="90"/>
    </xf>
    <xf numFmtId="0" fontId="6" fillId="0" borderId="18" xfId="1" applyBorder="1" applyAlignment="1">
      <alignment horizontal="center" vertical="top"/>
    </xf>
    <xf numFmtId="0" fontId="6" fillId="0" borderId="32" xfId="1" applyBorder="1" applyAlignment="1">
      <alignment horizontal="center" vertical="top"/>
    </xf>
    <xf numFmtId="0" fontId="6" fillId="0" borderId="33" xfId="1" applyBorder="1" applyAlignment="1">
      <alignment horizontal="center" vertical="top"/>
    </xf>
    <xf numFmtId="0" fontId="8" fillId="0" borderId="1" xfId="3" applyBorder="1" applyAlignment="1">
      <alignment horizontal="center" wrapText="1"/>
    </xf>
    <xf numFmtId="0" fontId="13" fillId="0" borderId="39" xfId="3" applyFont="1" applyBorder="1" applyAlignment="1">
      <alignment horizontal="center" vertical="center" wrapText="1"/>
    </xf>
    <xf numFmtId="0" fontId="13" fillId="0" borderId="38" xfId="3" applyFont="1" applyBorder="1" applyAlignment="1">
      <alignment horizontal="center" vertical="center" wrapText="1"/>
    </xf>
    <xf numFmtId="0" fontId="13" fillId="0" borderId="37" xfId="3" applyFont="1" applyBorder="1" applyAlignment="1">
      <alignment horizontal="center" vertical="center" wrapText="1"/>
    </xf>
    <xf numFmtId="0" fontId="8" fillId="2" borderId="41" xfId="3" applyFill="1" applyBorder="1" applyAlignment="1">
      <alignment horizontal="center" vertical="center" wrapText="1"/>
    </xf>
    <xf numFmtId="0" fontId="8" fillId="2" borderId="40" xfId="3" applyFill="1" applyBorder="1" applyAlignment="1">
      <alignment horizontal="center" vertical="center" wrapText="1"/>
    </xf>
    <xf numFmtId="0" fontId="8" fillId="2" borderId="2" xfId="3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11" fillId="0" borderId="39" xfId="3" applyFont="1" applyBorder="1" applyAlignment="1">
      <alignment horizontal="center" vertical="center" wrapText="1"/>
    </xf>
    <xf numFmtId="0" fontId="11" fillId="0" borderId="38" xfId="3" applyFont="1" applyBorder="1" applyAlignment="1">
      <alignment horizontal="center" vertical="center" wrapText="1"/>
    </xf>
    <xf numFmtId="0" fontId="11" fillId="0" borderId="37" xfId="3" applyFont="1" applyBorder="1" applyAlignment="1">
      <alignment horizontal="center" vertical="center" wrapText="1"/>
    </xf>
    <xf numFmtId="0" fontId="8" fillId="0" borderId="39" xfId="3" applyBorder="1" applyAlignment="1">
      <alignment horizontal="justify" vertical="center" wrapText="1"/>
    </xf>
    <xf numFmtId="0" fontId="8" fillId="0" borderId="38" xfId="3" applyBorder="1" applyAlignment="1">
      <alignment horizontal="justify" vertical="center" wrapText="1"/>
    </xf>
    <xf numFmtId="0" fontId="8" fillId="0" borderId="37" xfId="3" applyBorder="1" applyAlignment="1">
      <alignment horizontal="justify" vertical="center" wrapText="1"/>
    </xf>
  </cellXfs>
  <cellStyles count="4">
    <cellStyle name="Normal" xfId="0" builtinId="0"/>
    <cellStyle name="Normal 2" xfId="1" xr:uid="{010AB2E2-1EC6-4203-89AB-C9BF2F8920C0}"/>
    <cellStyle name="Normal 2 2" xfId="3" xr:uid="{08428F96-17ED-47C5-97F6-7EA01898351A}"/>
    <cellStyle name="Porcentaje 2" xfId="2" xr:uid="{B01BD563-1BD9-4A05-8990-AD626F9EFEC6}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181778</xdr:colOff>
      <xdr:row>0</xdr:row>
      <xdr:rowOff>176369</xdr:rowOff>
    </xdr:from>
    <xdr:to>
      <xdr:col>2</xdr:col>
      <xdr:colOff>78920</xdr:colOff>
      <xdr:row>2</xdr:row>
      <xdr:rowOff>307035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30B3F42F-9473-46E3-8B1A-E68046AB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78" y="176369"/>
          <a:ext cx="1666071" cy="1341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2277976</xdr:colOff>
      <xdr:row>0</xdr:row>
      <xdr:rowOff>0</xdr:rowOff>
    </xdr:from>
    <xdr:to>
      <xdr:col>13</xdr:col>
      <xdr:colOff>547775</xdr:colOff>
      <xdr:row>2</xdr:row>
      <xdr:rowOff>316116</xdr:rowOff>
    </xdr:to>
    <xdr:pic>
      <xdr:nvPicPr>
        <xdr:cNvPr id="3" name="15 Imagen">
          <a:extLst>
            <a:ext uri="{FF2B5EF4-FFF2-40B4-BE49-F238E27FC236}">
              <a16:creationId xmlns:a16="http://schemas.microsoft.com/office/drawing/2014/main" id="{680C2B70-6ED4-406D-9057-7DEE67A2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33778512" y="0"/>
          <a:ext cx="1494692" cy="152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12</xdr:row>
      <xdr:rowOff>295275</xdr:rowOff>
    </xdr:from>
    <xdr:to>
      <xdr:col>0</xdr:col>
      <xdr:colOff>704850</xdr:colOff>
      <xdr:row>16</xdr:row>
      <xdr:rowOff>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974B3BA5-73BD-450A-A630-8C60E9FBDD72}"/>
            </a:ext>
          </a:extLst>
        </xdr:cNvPr>
        <xdr:cNvCxnSpPr>
          <a:cxnSpLocks noChangeShapeType="1"/>
        </xdr:cNvCxnSpPr>
      </xdr:nvCxnSpPr>
      <xdr:spPr bwMode="auto">
        <a:xfrm flipV="1">
          <a:off x="695325" y="2590800"/>
          <a:ext cx="9525" cy="12573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285750</xdr:colOff>
      <xdr:row>18</xdr:row>
      <xdr:rowOff>361950</xdr:rowOff>
    </xdr:from>
    <xdr:to>
      <xdr:col>6</xdr:col>
      <xdr:colOff>66675</xdr:colOff>
      <xdr:row>18</xdr:row>
      <xdr:rowOff>361950</xdr:rowOff>
    </xdr:to>
    <xdr:cxnSp macro="">
      <xdr:nvCxnSpPr>
        <xdr:cNvPr id="3" name="Conector recto de flecha 6">
          <a:extLst>
            <a:ext uri="{FF2B5EF4-FFF2-40B4-BE49-F238E27FC236}">
              <a16:creationId xmlns:a16="http://schemas.microsoft.com/office/drawing/2014/main" id="{0EB7EC11-A959-4CC5-9143-9F302C251C24}"/>
            </a:ext>
          </a:extLst>
        </xdr:cNvPr>
        <xdr:cNvCxnSpPr>
          <a:cxnSpLocks noChangeShapeType="1"/>
        </xdr:cNvCxnSpPr>
      </xdr:nvCxnSpPr>
      <xdr:spPr bwMode="auto">
        <a:xfrm>
          <a:off x="1514475" y="4791075"/>
          <a:ext cx="20288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115137</xdr:colOff>
      <xdr:row>0</xdr:row>
      <xdr:rowOff>52335</xdr:rowOff>
    </xdr:from>
    <xdr:ext cx="1219144" cy="966396"/>
    <xdr:pic>
      <xdr:nvPicPr>
        <xdr:cNvPr id="2" name="5 Imagen">
          <a:extLst>
            <a:ext uri="{FF2B5EF4-FFF2-40B4-BE49-F238E27FC236}">
              <a16:creationId xmlns:a16="http://schemas.microsoft.com/office/drawing/2014/main" id="{1A1C5B42-4E59-4554-AD1A-C30ED5FC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37" y="52335"/>
          <a:ext cx="1219144" cy="966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429147</xdr:colOff>
      <xdr:row>0</xdr:row>
      <xdr:rowOff>31401</xdr:rowOff>
    </xdr:from>
    <xdr:ext cx="1067638" cy="992039"/>
    <xdr:pic>
      <xdr:nvPicPr>
        <xdr:cNvPr id="3" name="15 Imagen">
          <a:extLst>
            <a:ext uri="{FF2B5EF4-FFF2-40B4-BE49-F238E27FC236}">
              <a16:creationId xmlns:a16="http://schemas.microsoft.com/office/drawing/2014/main" id="{940C2F0E-E397-4944-A0EE-BE37CC8A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4239147" y="31401"/>
          <a:ext cx="1067638" cy="992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40B20-335F-4ECA-93E1-05F6FED1F4E1}">
  <dimension ref="A1:AK1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E5" sqref="E5"/>
    </sheetView>
  </sheetViews>
  <sheetFormatPr baseColWidth="10" defaultRowHeight="15" x14ac:dyDescent="0.25"/>
  <cols>
    <col min="1" max="1" width="22.85546875" customWidth="1"/>
    <col min="2" max="3" width="3.7109375" bestFit="1" customWidth="1"/>
    <col min="4" max="7" width="55.85546875" customWidth="1"/>
    <col min="8" max="8" width="25.140625" customWidth="1"/>
    <col min="9" max="14" width="48.42578125" customWidth="1"/>
    <col min="15" max="20" width="6.7109375" customWidth="1"/>
    <col min="23" max="24" width="17" customWidth="1"/>
    <col min="25" max="26" width="45.7109375" customWidth="1"/>
    <col min="27" max="27" width="27" customWidth="1"/>
    <col min="28" max="31" width="21" customWidth="1"/>
    <col min="32" max="33" width="15.28515625" customWidth="1"/>
    <col min="34" max="35" width="17" customWidth="1"/>
  </cols>
  <sheetData>
    <row r="1" spans="1:37" ht="42" customHeight="1" x14ac:dyDescent="0.25">
      <c r="A1" s="73"/>
      <c r="B1" s="73"/>
      <c r="C1" s="73"/>
      <c r="D1" s="74" t="s">
        <v>183</v>
      </c>
      <c r="E1" s="74"/>
      <c r="F1" s="74"/>
      <c r="G1" s="74"/>
      <c r="H1" s="74"/>
      <c r="I1" s="74"/>
      <c r="J1" s="74"/>
      <c r="K1" s="74"/>
      <c r="L1" s="74"/>
      <c r="M1" s="75"/>
      <c r="N1" s="75"/>
    </row>
    <row r="2" spans="1:37" ht="54" customHeight="1" x14ac:dyDescent="0.25">
      <c r="A2" s="73"/>
      <c r="B2" s="73"/>
      <c r="C2" s="73"/>
      <c r="D2" s="76" t="s">
        <v>181</v>
      </c>
      <c r="E2" s="76"/>
      <c r="F2" s="76"/>
      <c r="G2" s="76"/>
      <c r="H2" s="76"/>
      <c r="I2" s="76"/>
      <c r="J2" s="76"/>
      <c r="K2" s="76"/>
      <c r="L2" s="76"/>
      <c r="M2" s="75"/>
      <c r="N2" s="75"/>
    </row>
    <row r="3" spans="1:37" ht="42" customHeight="1" x14ac:dyDescent="0.25">
      <c r="A3" s="73"/>
      <c r="B3" s="73"/>
      <c r="C3" s="73"/>
      <c r="D3" s="77" t="s">
        <v>184</v>
      </c>
      <c r="E3" s="77"/>
      <c r="F3" s="77"/>
      <c r="G3" s="77"/>
      <c r="H3" s="77" t="s">
        <v>179</v>
      </c>
      <c r="I3" s="77"/>
      <c r="J3" s="77" t="s">
        <v>182</v>
      </c>
      <c r="K3" s="77"/>
      <c r="L3" s="77"/>
      <c r="M3" s="75"/>
      <c r="N3" s="75"/>
    </row>
    <row r="4" spans="1:37" ht="43.5" customHeight="1" x14ac:dyDescent="0.25">
      <c r="A4" s="45" t="s">
        <v>173</v>
      </c>
      <c r="B4" s="46" t="s">
        <v>10</v>
      </c>
      <c r="C4" s="46" t="s">
        <v>11</v>
      </c>
      <c r="D4" s="45" t="s">
        <v>1</v>
      </c>
      <c r="E4" s="45" t="s">
        <v>17</v>
      </c>
      <c r="F4" s="45" t="s">
        <v>37</v>
      </c>
      <c r="G4" s="45" t="s">
        <v>56</v>
      </c>
      <c r="H4" s="45" t="s">
        <v>57</v>
      </c>
      <c r="I4" s="45" t="s">
        <v>58</v>
      </c>
      <c r="J4" s="45" t="s">
        <v>59</v>
      </c>
      <c r="K4" s="45" t="s">
        <v>60</v>
      </c>
      <c r="L4" s="45" t="s">
        <v>61</v>
      </c>
      <c r="M4" s="45" t="s">
        <v>62</v>
      </c>
      <c r="N4" s="45" t="s">
        <v>0</v>
      </c>
      <c r="O4" s="47" t="s">
        <v>105</v>
      </c>
      <c r="P4" s="47" t="s">
        <v>106</v>
      </c>
      <c r="Q4" s="47" t="s">
        <v>107</v>
      </c>
      <c r="R4" s="47" t="s">
        <v>108</v>
      </c>
      <c r="S4" s="47" t="s">
        <v>109</v>
      </c>
      <c r="T4" s="47" t="s">
        <v>113</v>
      </c>
      <c r="U4" s="45" t="s">
        <v>119</v>
      </c>
      <c r="V4" s="45" t="s">
        <v>121</v>
      </c>
      <c r="W4" s="45" t="s">
        <v>124</v>
      </c>
      <c r="X4" s="45" t="s">
        <v>125</v>
      </c>
      <c r="Y4" s="45" t="s">
        <v>126</v>
      </c>
      <c r="Z4" s="45" t="s">
        <v>127</v>
      </c>
      <c r="AA4" s="45" t="s">
        <v>128</v>
      </c>
      <c r="AB4" s="45" t="s">
        <v>156</v>
      </c>
      <c r="AC4" s="45" t="s">
        <v>157</v>
      </c>
      <c r="AD4" s="45" t="s">
        <v>140</v>
      </c>
      <c r="AE4" s="45" t="s">
        <v>141</v>
      </c>
      <c r="AF4" s="45" t="s">
        <v>158</v>
      </c>
      <c r="AG4" s="45" t="s">
        <v>159</v>
      </c>
      <c r="AH4" s="45" t="s">
        <v>160</v>
      </c>
      <c r="AI4" s="45" t="s">
        <v>161</v>
      </c>
      <c r="AJ4" s="45" t="s">
        <v>119</v>
      </c>
      <c r="AK4" s="45" t="s">
        <v>121</v>
      </c>
    </row>
    <row r="5" spans="1:37" ht="102" x14ac:dyDescent="0.25">
      <c r="A5" s="1" t="s">
        <v>9</v>
      </c>
      <c r="B5" s="2" t="s">
        <v>12</v>
      </c>
      <c r="C5" s="2" t="s">
        <v>12</v>
      </c>
      <c r="D5" s="48" t="s">
        <v>15</v>
      </c>
      <c r="E5" s="49" t="s">
        <v>38</v>
      </c>
      <c r="F5" s="49" t="s">
        <v>162</v>
      </c>
      <c r="G5" s="49" t="s">
        <v>39</v>
      </c>
      <c r="H5" s="49" t="s">
        <v>63</v>
      </c>
      <c r="I5" s="49" t="s">
        <v>64</v>
      </c>
      <c r="J5" s="49" t="s">
        <v>76</v>
      </c>
      <c r="K5" s="49" t="s">
        <v>79</v>
      </c>
      <c r="L5" s="49" t="s">
        <v>86</v>
      </c>
      <c r="M5" s="49" t="s">
        <v>100</v>
      </c>
      <c r="N5" s="50" t="s">
        <v>101</v>
      </c>
      <c r="O5" s="3">
        <v>3</v>
      </c>
      <c r="P5" s="3">
        <v>5</v>
      </c>
      <c r="Q5" s="3">
        <v>4</v>
      </c>
      <c r="R5" s="3">
        <v>1</v>
      </c>
      <c r="S5" s="3">
        <v>2</v>
      </c>
      <c r="T5" s="3">
        <f>(P5*0.35)+(Q5*0.2)+(R5*0.35)+(S5*0.1)</f>
        <v>3.1</v>
      </c>
      <c r="U5" s="3" t="s">
        <v>120</v>
      </c>
      <c r="V5" s="3" t="str">
        <f>IF(U5="Alto","Inaceptable",IF(U5="Medio","Tolerable","Aceptable"))</f>
        <v>Tolerable</v>
      </c>
      <c r="W5" s="53" t="s">
        <v>129</v>
      </c>
      <c r="X5" s="53" t="s">
        <v>129</v>
      </c>
      <c r="Y5" s="53" t="s">
        <v>129</v>
      </c>
      <c r="Z5" s="48" t="s">
        <v>136</v>
      </c>
      <c r="AA5" s="48" t="s">
        <v>163</v>
      </c>
      <c r="AB5" s="1" t="s">
        <v>142</v>
      </c>
      <c r="AC5" s="1" t="s">
        <v>142</v>
      </c>
      <c r="AD5" s="1" t="s">
        <v>142</v>
      </c>
      <c r="AE5" s="1" t="s">
        <v>142</v>
      </c>
      <c r="AF5" s="1">
        <f>IF(AB5="SI",((IF(AD5="SI","0.5","0"))+(IF(AE5="SI","0.5","0"))),"0")</f>
        <v>1</v>
      </c>
      <c r="AG5" s="1">
        <f>IF(AC5="SI",((IF(AD5="SI","0.1","0"))+(IF(AE5="SI","0.1","0"))),"0")</f>
        <v>0.2</v>
      </c>
      <c r="AH5" s="1">
        <f t="shared" ref="AH5:AH18" si="0">IF(((O5-AF5)=0),"1",(O5-AF5))</f>
        <v>2</v>
      </c>
      <c r="AI5" s="1">
        <f>T5-AG5</f>
        <v>2.9</v>
      </c>
      <c r="AJ5" s="3" t="s">
        <v>123</v>
      </c>
      <c r="AK5" s="3" t="str">
        <f>IF(AJ5="Alto","Inaceptable",IF(AJ5="Medio","Tolerable","Aceptable"))</f>
        <v>Aceptable</v>
      </c>
    </row>
    <row r="6" spans="1:37" ht="76.5" x14ac:dyDescent="0.25">
      <c r="A6" s="1" t="s">
        <v>41</v>
      </c>
      <c r="B6" s="2" t="s">
        <v>12</v>
      </c>
      <c r="C6" s="2" t="s">
        <v>12</v>
      </c>
      <c r="D6" s="51" t="s">
        <v>30</v>
      </c>
      <c r="E6" s="49" t="s">
        <v>40</v>
      </c>
      <c r="F6" s="49" t="s">
        <v>162</v>
      </c>
      <c r="G6" s="49" t="s">
        <v>29</v>
      </c>
      <c r="H6" s="49" t="s">
        <v>63</v>
      </c>
      <c r="I6" s="49" t="s">
        <v>65</v>
      </c>
      <c r="J6" s="49" t="s">
        <v>76</v>
      </c>
      <c r="K6" s="49" t="s">
        <v>79</v>
      </c>
      <c r="L6" s="49" t="s">
        <v>85</v>
      </c>
      <c r="M6" s="49" t="s">
        <v>96</v>
      </c>
      <c r="N6" s="49" t="s">
        <v>101</v>
      </c>
      <c r="O6" s="3">
        <v>3</v>
      </c>
      <c r="P6" s="3">
        <v>5</v>
      </c>
      <c r="Q6" s="3">
        <v>4</v>
      </c>
      <c r="R6" s="3">
        <v>3</v>
      </c>
      <c r="S6" s="3">
        <v>2</v>
      </c>
      <c r="T6" s="3">
        <f t="shared" ref="T6:T19" si="1">(P6*0.35)+(Q6*0.2)+(R6*0.35)+(S6*0.1)</f>
        <v>3.8</v>
      </c>
      <c r="U6" s="3" t="s">
        <v>120</v>
      </c>
      <c r="V6" s="3" t="str">
        <f t="shared" ref="V6:V19" si="2">IF(U6="Alto","Inaceptable",IF(U6="Medio","Tolerable","Aceptable"))</f>
        <v>Tolerable</v>
      </c>
      <c r="W6" s="53" t="s">
        <v>129</v>
      </c>
      <c r="X6" s="53" t="s">
        <v>129</v>
      </c>
      <c r="Y6" s="53" t="s">
        <v>129</v>
      </c>
      <c r="Z6" s="48" t="s">
        <v>164</v>
      </c>
      <c r="AA6" s="53" t="s">
        <v>129</v>
      </c>
      <c r="AB6" s="1" t="s">
        <v>142</v>
      </c>
      <c r="AC6" s="1" t="s">
        <v>143</v>
      </c>
      <c r="AD6" s="1" t="s">
        <v>142</v>
      </c>
      <c r="AE6" s="1" t="s">
        <v>142</v>
      </c>
      <c r="AF6" s="1">
        <f t="shared" ref="AF6:AF19" si="3">IF(AB6="SI",((IF(AD6="SI","0.5","0"))+(IF(AE6="SI","0.5","0"))),"0")</f>
        <v>1</v>
      </c>
      <c r="AG6" s="1" t="str">
        <f t="shared" ref="AG6:AG19" si="4">IF(AC6="SI",((IF(AD6="SI","0.1","0"))+(IF(AE6="SI","0.1","0"))),"0")</f>
        <v>0</v>
      </c>
      <c r="AH6" s="1">
        <f t="shared" si="0"/>
        <v>2</v>
      </c>
      <c r="AI6" s="1">
        <f t="shared" ref="AI6:AI19" si="5">T6-AG6</f>
        <v>3.8</v>
      </c>
      <c r="AJ6" s="3" t="s">
        <v>120</v>
      </c>
      <c r="AK6" s="3" t="str">
        <f t="shared" ref="AK6:AK19" si="6">IF(AJ6="Alto","Inaceptable",IF(AJ6="Medio","Tolerable","Aceptable"))</f>
        <v>Tolerable</v>
      </c>
    </row>
    <row r="7" spans="1:37" ht="76.5" x14ac:dyDescent="0.25">
      <c r="A7" s="1" t="s">
        <v>13</v>
      </c>
      <c r="B7" s="2" t="s">
        <v>12</v>
      </c>
      <c r="C7" s="2" t="s">
        <v>12</v>
      </c>
      <c r="D7" s="48" t="s">
        <v>16</v>
      </c>
      <c r="E7" s="49" t="s">
        <v>42</v>
      </c>
      <c r="F7" s="49" t="s">
        <v>162</v>
      </c>
      <c r="G7" s="49" t="s">
        <v>43</v>
      </c>
      <c r="H7" s="49" t="s">
        <v>63</v>
      </c>
      <c r="I7" s="49" t="s">
        <v>66</v>
      </c>
      <c r="J7" s="49" t="s">
        <v>77</v>
      </c>
      <c r="K7" s="49" t="s">
        <v>80</v>
      </c>
      <c r="L7" s="49" t="s">
        <v>88</v>
      </c>
      <c r="M7" s="49" t="s">
        <v>95</v>
      </c>
      <c r="N7" s="49" t="s">
        <v>103</v>
      </c>
      <c r="O7" s="3">
        <v>2</v>
      </c>
      <c r="P7" s="3">
        <v>5</v>
      </c>
      <c r="Q7" s="3">
        <v>3</v>
      </c>
      <c r="R7" s="3">
        <v>2</v>
      </c>
      <c r="S7" s="3">
        <v>1</v>
      </c>
      <c r="T7" s="3">
        <f t="shared" si="1"/>
        <v>3.15</v>
      </c>
      <c r="U7" s="3" t="s">
        <v>123</v>
      </c>
      <c r="V7" s="3" t="str">
        <f t="shared" si="2"/>
        <v>Aceptable</v>
      </c>
      <c r="W7" s="53" t="s">
        <v>129</v>
      </c>
      <c r="X7" s="53" t="s">
        <v>129</v>
      </c>
      <c r="Y7" s="53" t="s">
        <v>129</v>
      </c>
      <c r="Z7" s="48" t="s">
        <v>165</v>
      </c>
      <c r="AA7" s="48" t="s">
        <v>163</v>
      </c>
      <c r="AB7" s="1" t="s">
        <v>142</v>
      </c>
      <c r="AC7" s="1" t="s">
        <v>142</v>
      </c>
      <c r="AD7" s="1" t="s">
        <v>142</v>
      </c>
      <c r="AE7" s="1" t="s">
        <v>142</v>
      </c>
      <c r="AF7" s="1">
        <f t="shared" si="3"/>
        <v>1</v>
      </c>
      <c r="AG7" s="1">
        <f t="shared" si="4"/>
        <v>0.2</v>
      </c>
      <c r="AH7" s="1">
        <f t="shared" si="0"/>
        <v>1</v>
      </c>
      <c r="AI7" s="1">
        <f t="shared" si="5"/>
        <v>2.9499999999999997</v>
      </c>
      <c r="AJ7" s="3" t="s">
        <v>123</v>
      </c>
      <c r="AK7" s="3" t="str">
        <f t="shared" si="6"/>
        <v>Aceptable</v>
      </c>
    </row>
    <row r="8" spans="1:37" ht="76.5" x14ac:dyDescent="0.25">
      <c r="A8" s="1" t="s">
        <v>3</v>
      </c>
      <c r="B8" s="2" t="s">
        <v>12</v>
      </c>
      <c r="C8" s="2"/>
      <c r="D8" s="51" t="s">
        <v>18</v>
      </c>
      <c r="E8" s="52" t="s">
        <v>44</v>
      </c>
      <c r="F8" s="49" t="s">
        <v>162</v>
      </c>
      <c r="G8" s="52" t="s">
        <v>45</v>
      </c>
      <c r="H8" s="49" t="s">
        <v>63</v>
      </c>
      <c r="I8" s="49" t="s">
        <v>68</v>
      </c>
      <c r="J8" s="49" t="s">
        <v>77</v>
      </c>
      <c r="K8" s="49" t="s">
        <v>81</v>
      </c>
      <c r="L8" s="49" t="s">
        <v>87</v>
      </c>
      <c r="M8" s="49" t="s">
        <v>97</v>
      </c>
      <c r="N8" s="49" t="s">
        <v>102</v>
      </c>
      <c r="O8" s="3">
        <v>3</v>
      </c>
      <c r="P8" s="3">
        <v>5</v>
      </c>
      <c r="Q8" s="3">
        <v>3</v>
      </c>
      <c r="R8" s="3">
        <v>2</v>
      </c>
      <c r="S8" s="3">
        <v>1</v>
      </c>
      <c r="T8" s="3">
        <f t="shared" si="1"/>
        <v>3.15</v>
      </c>
      <c r="U8" s="3" t="s">
        <v>120</v>
      </c>
      <c r="V8" s="3" t="str">
        <f t="shared" si="2"/>
        <v>Tolerable</v>
      </c>
      <c r="W8" s="53" t="s">
        <v>129</v>
      </c>
      <c r="X8" s="53" t="s">
        <v>129</v>
      </c>
      <c r="Y8" s="53" t="s">
        <v>131</v>
      </c>
      <c r="Z8" s="48" t="s">
        <v>137</v>
      </c>
      <c r="AA8" s="53" t="s">
        <v>129</v>
      </c>
      <c r="AB8" s="1" t="s">
        <v>142</v>
      </c>
      <c r="AC8" s="1" t="s">
        <v>143</v>
      </c>
      <c r="AD8" s="1" t="s">
        <v>142</v>
      </c>
      <c r="AE8" s="1" t="s">
        <v>142</v>
      </c>
      <c r="AF8" s="1">
        <f t="shared" si="3"/>
        <v>1</v>
      </c>
      <c r="AG8" s="1" t="str">
        <f t="shared" si="4"/>
        <v>0</v>
      </c>
      <c r="AH8" s="1">
        <f t="shared" si="0"/>
        <v>2</v>
      </c>
      <c r="AI8" s="1">
        <f t="shared" si="5"/>
        <v>3.15</v>
      </c>
      <c r="AJ8" s="3" t="s">
        <v>120</v>
      </c>
      <c r="AK8" s="3" t="str">
        <f t="shared" si="6"/>
        <v>Tolerable</v>
      </c>
    </row>
    <row r="9" spans="1:37" ht="63.75" x14ac:dyDescent="0.25">
      <c r="A9" s="1" t="s">
        <v>46</v>
      </c>
      <c r="B9" s="2" t="s">
        <v>12</v>
      </c>
      <c r="C9" s="2"/>
      <c r="D9" s="51" t="s">
        <v>19</v>
      </c>
      <c r="E9" s="51" t="s">
        <v>20</v>
      </c>
      <c r="F9" s="49" t="s">
        <v>162</v>
      </c>
      <c r="G9" s="51" t="s">
        <v>47</v>
      </c>
      <c r="H9" s="49" t="s">
        <v>63</v>
      </c>
      <c r="I9" s="49" t="s">
        <v>69</v>
      </c>
      <c r="J9" s="49" t="s">
        <v>77</v>
      </c>
      <c r="K9" s="49" t="s">
        <v>82</v>
      </c>
      <c r="L9" s="49" t="s">
        <v>89</v>
      </c>
      <c r="M9" s="49" t="s">
        <v>95</v>
      </c>
      <c r="N9" s="49" t="s">
        <v>103</v>
      </c>
      <c r="O9" s="3">
        <v>2</v>
      </c>
      <c r="P9" s="3">
        <v>5</v>
      </c>
      <c r="Q9" s="3">
        <v>4</v>
      </c>
      <c r="R9" s="3">
        <v>2</v>
      </c>
      <c r="S9" s="3">
        <v>1</v>
      </c>
      <c r="T9" s="3">
        <f t="shared" si="1"/>
        <v>3.35</v>
      </c>
      <c r="U9" s="3" t="s">
        <v>123</v>
      </c>
      <c r="V9" s="3" t="str">
        <f t="shared" si="2"/>
        <v>Aceptable</v>
      </c>
      <c r="W9" s="53" t="s">
        <v>129</v>
      </c>
      <c r="X9" s="53" t="s">
        <v>129</v>
      </c>
      <c r="Y9" s="53" t="s">
        <v>132</v>
      </c>
      <c r="Z9" s="48" t="s">
        <v>166</v>
      </c>
      <c r="AA9" s="48" t="s">
        <v>133</v>
      </c>
      <c r="AB9" s="1" t="s">
        <v>142</v>
      </c>
      <c r="AC9" s="1" t="s">
        <v>142</v>
      </c>
      <c r="AD9" s="1" t="s">
        <v>142</v>
      </c>
      <c r="AE9" s="1" t="s">
        <v>142</v>
      </c>
      <c r="AF9" s="1">
        <f t="shared" si="3"/>
        <v>1</v>
      </c>
      <c r="AG9" s="1">
        <f t="shared" si="4"/>
        <v>0.2</v>
      </c>
      <c r="AH9" s="1">
        <f t="shared" si="0"/>
        <v>1</v>
      </c>
      <c r="AI9" s="1">
        <f t="shared" si="5"/>
        <v>3.15</v>
      </c>
      <c r="AJ9" s="3" t="s">
        <v>123</v>
      </c>
      <c r="AK9" s="3" t="str">
        <f t="shared" si="6"/>
        <v>Aceptable</v>
      </c>
    </row>
    <row r="10" spans="1:37" ht="76.5" x14ac:dyDescent="0.25">
      <c r="A10" s="1" t="s">
        <v>2</v>
      </c>
      <c r="B10" s="2" t="s">
        <v>12</v>
      </c>
      <c r="C10" s="2"/>
      <c r="D10" s="51" t="s">
        <v>171</v>
      </c>
      <c r="E10" s="49" t="s">
        <v>48</v>
      </c>
      <c r="F10" s="49" t="s">
        <v>162</v>
      </c>
      <c r="G10" s="49" t="s">
        <v>21</v>
      </c>
      <c r="H10" s="49" t="s">
        <v>63</v>
      </c>
      <c r="I10" s="49" t="s">
        <v>67</v>
      </c>
      <c r="J10" s="49" t="s">
        <v>77</v>
      </c>
      <c r="K10" s="49" t="s">
        <v>83</v>
      </c>
      <c r="L10" s="49" t="s">
        <v>90</v>
      </c>
      <c r="M10" s="49" t="s">
        <v>95</v>
      </c>
      <c r="N10" s="49" t="s">
        <v>102</v>
      </c>
      <c r="O10" s="3">
        <v>1</v>
      </c>
      <c r="P10" s="3">
        <v>5</v>
      </c>
      <c r="Q10" s="3">
        <v>4</v>
      </c>
      <c r="R10" s="3">
        <v>1</v>
      </c>
      <c r="S10" s="3">
        <v>2</v>
      </c>
      <c r="T10" s="3">
        <f t="shared" si="1"/>
        <v>3.1</v>
      </c>
      <c r="U10" s="3" t="s">
        <v>123</v>
      </c>
      <c r="V10" s="3" t="str">
        <f t="shared" si="2"/>
        <v>Aceptable</v>
      </c>
      <c r="W10" s="53" t="s">
        <v>129</v>
      </c>
      <c r="X10" s="53" t="s">
        <v>129</v>
      </c>
      <c r="Y10" s="53" t="s">
        <v>129</v>
      </c>
      <c r="Z10" s="48" t="s">
        <v>138</v>
      </c>
      <c r="AA10" s="48" t="s">
        <v>134</v>
      </c>
      <c r="AB10" s="1" t="s">
        <v>142</v>
      </c>
      <c r="AC10" s="1" t="s">
        <v>142</v>
      </c>
      <c r="AD10" s="1" t="s">
        <v>142</v>
      </c>
      <c r="AE10" s="1" t="s">
        <v>142</v>
      </c>
      <c r="AF10" s="1">
        <f t="shared" si="3"/>
        <v>1</v>
      </c>
      <c r="AG10" s="1">
        <f t="shared" si="4"/>
        <v>0.2</v>
      </c>
      <c r="AH10" s="1" t="str">
        <f t="shared" si="0"/>
        <v>1</v>
      </c>
      <c r="AI10" s="1">
        <f t="shared" si="5"/>
        <v>2.9</v>
      </c>
      <c r="AJ10" s="3" t="s">
        <v>123</v>
      </c>
      <c r="AK10" s="3" t="str">
        <f t="shared" si="6"/>
        <v>Aceptable</v>
      </c>
    </row>
    <row r="11" spans="1:37" ht="102" x14ac:dyDescent="0.25">
      <c r="A11" s="1" t="s">
        <v>5</v>
      </c>
      <c r="B11" s="2"/>
      <c r="C11" s="2" t="s">
        <v>12</v>
      </c>
      <c r="D11" s="51" t="s">
        <v>22</v>
      </c>
      <c r="E11" s="49" t="s">
        <v>25</v>
      </c>
      <c r="F11" s="49" t="s">
        <v>162</v>
      </c>
      <c r="G11" s="49" t="s">
        <v>49</v>
      </c>
      <c r="H11" s="49" t="s">
        <v>63</v>
      </c>
      <c r="I11" s="49" t="s">
        <v>70</v>
      </c>
      <c r="J11" s="49" t="s">
        <v>78</v>
      </c>
      <c r="K11" s="49" t="s">
        <v>84</v>
      </c>
      <c r="L11" s="49" t="s">
        <v>91</v>
      </c>
      <c r="M11" s="49" t="s">
        <v>95</v>
      </c>
      <c r="N11" s="49" t="s">
        <v>101</v>
      </c>
      <c r="O11" s="3">
        <v>1</v>
      </c>
      <c r="P11" s="3">
        <v>5</v>
      </c>
      <c r="Q11" s="3">
        <v>5</v>
      </c>
      <c r="R11" s="3">
        <v>2</v>
      </c>
      <c r="S11" s="3">
        <v>1</v>
      </c>
      <c r="T11" s="3">
        <f t="shared" si="1"/>
        <v>3.5500000000000003</v>
      </c>
      <c r="U11" s="3" t="s">
        <v>123</v>
      </c>
      <c r="V11" s="3" t="str">
        <f t="shared" si="2"/>
        <v>Aceptable</v>
      </c>
      <c r="W11" s="53" t="s">
        <v>129</v>
      </c>
      <c r="X11" s="53" t="s">
        <v>129</v>
      </c>
      <c r="Y11" s="53" t="s">
        <v>135</v>
      </c>
      <c r="Z11" s="48" t="s">
        <v>167</v>
      </c>
      <c r="AA11" s="53" t="s">
        <v>129</v>
      </c>
      <c r="AB11" s="1" t="s">
        <v>142</v>
      </c>
      <c r="AC11" s="1" t="s">
        <v>143</v>
      </c>
      <c r="AD11" s="1" t="s">
        <v>142</v>
      </c>
      <c r="AE11" s="1" t="s">
        <v>142</v>
      </c>
      <c r="AF11" s="1">
        <f t="shared" si="3"/>
        <v>1</v>
      </c>
      <c r="AG11" s="1" t="str">
        <f t="shared" si="4"/>
        <v>0</v>
      </c>
      <c r="AH11" s="1" t="str">
        <f t="shared" si="0"/>
        <v>1</v>
      </c>
      <c r="AI11" s="1">
        <f t="shared" si="5"/>
        <v>3.5500000000000003</v>
      </c>
      <c r="AJ11" s="3" t="s">
        <v>123</v>
      </c>
      <c r="AK11" s="3" t="str">
        <f t="shared" si="6"/>
        <v>Aceptable</v>
      </c>
    </row>
    <row r="12" spans="1:37" ht="63.75" x14ac:dyDescent="0.25">
      <c r="A12" s="1" t="s">
        <v>14</v>
      </c>
      <c r="B12" s="2" t="s">
        <v>12</v>
      </c>
      <c r="C12" s="2"/>
      <c r="D12" s="48" t="s">
        <v>23</v>
      </c>
      <c r="E12" s="49" t="s">
        <v>42</v>
      </c>
      <c r="F12" s="49" t="s">
        <v>162</v>
      </c>
      <c r="G12" s="49" t="s">
        <v>50</v>
      </c>
      <c r="H12" s="49" t="s">
        <v>63</v>
      </c>
      <c r="I12" s="49" t="s">
        <v>71</v>
      </c>
      <c r="J12" s="49" t="s">
        <v>77</v>
      </c>
      <c r="K12" s="49" t="s">
        <v>83</v>
      </c>
      <c r="L12" s="49" t="s">
        <v>110</v>
      </c>
      <c r="M12" s="49" t="s">
        <v>95</v>
      </c>
      <c r="N12" s="49" t="s">
        <v>103</v>
      </c>
      <c r="O12" s="3">
        <v>1</v>
      </c>
      <c r="P12" s="3">
        <v>3</v>
      </c>
      <c r="Q12" s="3">
        <v>2</v>
      </c>
      <c r="R12" s="3">
        <v>2</v>
      </c>
      <c r="S12" s="3">
        <v>2</v>
      </c>
      <c r="T12" s="3">
        <f t="shared" si="1"/>
        <v>2.3499999999999996</v>
      </c>
      <c r="U12" s="3" t="s">
        <v>123</v>
      </c>
      <c r="V12" s="3" t="str">
        <f t="shared" si="2"/>
        <v>Aceptable</v>
      </c>
      <c r="W12" s="53" t="s">
        <v>129</v>
      </c>
      <c r="X12" s="53" t="s">
        <v>129</v>
      </c>
      <c r="Y12" s="53" t="s">
        <v>129</v>
      </c>
      <c r="Z12" s="48" t="s">
        <v>165</v>
      </c>
      <c r="AA12" s="48" t="s">
        <v>130</v>
      </c>
      <c r="AB12" s="1" t="s">
        <v>142</v>
      </c>
      <c r="AC12" s="1" t="s">
        <v>142</v>
      </c>
      <c r="AD12" s="1" t="s">
        <v>142</v>
      </c>
      <c r="AE12" s="1" t="s">
        <v>142</v>
      </c>
      <c r="AF12" s="1">
        <f t="shared" si="3"/>
        <v>1</v>
      </c>
      <c r="AG12" s="1">
        <f t="shared" si="4"/>
        <v>0.2</v>
      </c>
      <c r="AH12" s="1" t="str">
        <f t="shared" si="0"/>
        <v>1</v>
      </c>
      <c r="AI12" s="1">
        <f t="shared" si="5"/>
        <v>2.1499999999999995</v>
      </c>
      <c r="AJ12" s="3" t="s">
        <v>123</v>
      </c>
      <c r="AK12" s="3" t="str">
        <f t="shared" si="6"/>
        <v>Aceptable</v>
      </c>
    </row>
    <row r="13" spans="1:37" ht="89.25" x14ac:dyDescent="0.25">
      <c r="A13" s="1" t="s">
        <v>4</v>
      </c>
      <c r="B13" s="2" t="s">
        <v>12</v>
      </c>
      <c r="C13" s="2" t="s">
        <v>12</v>
      </c>
      <c r="D13" s="51" t="s">
        <v>24</v>
      </c>
      <c r="E13" s="49" t="s">
        <v>51</v>
      </c>
      <c r="F13" s="49" t="s">
        <v>162</v>
      </c>
      <c r="G13" s="49" t="s">
        <v>26</v>
      </c>
      <c r="H13" s="49" t="s">
        <v>63</v>
      </c>
      <c r="I13" s="49" t="s">
        <v>72</v>
      </c>
      <c r="J13" s="49" t="s">
        <v>78</v>
      </c>
      <c r="K13" s="49" t="s">
        <v>84</v>
      </c>
      <c r="L13" s="49" t="s">
        <v>93</v>
      </c>
      <c r="M13" s="49" t="s">
        <v>95</v>
      </c>
      <c r="N13" s="49" t="s">
        <v>101</v>
      </c>
      <c r="O13" s="3">
        <v>1</v>
      </c>
      <c r="P13" s="3">
        <v>5</v>
      </c>
      <c r="Q13" s="3">
        <v>5</v>
      </c>
      <c r="R13" s="3">
        <v>2</v>
      </c>
      <c r="S13" s="3">
        <v>2</v>
      </c>
      <c r="T13" s="3">
        <f t="shared" si="1"/>
        <v>3.6500000000000004</v>
      </c>
      <c r="U13" s="3" t="s">
        <v>123</v>
      </c>
      <c r="V13" s="3" t="str">
        <f t="shared" si="2"/>
        <v>Aceptable</v>
      </c>
      <c r="W13" s="53" t="s">
        <v>129</v>
      </c>
      <c r="X13" s="53" t="s">
        <v>129</v>
      </c>
      <c r="Y13" s="53" t="s">
        <v>132</v>
      </c>
      <c r="Z13" s="48" t="s">
        <v>168</v>
      </c>
      <c r="AA13" s="48" t="s">
        <v>130</v>
      </c>
      <c r="AB13" s="1" t="s">
        <v>142</v>
      </c>
      <c r="AC13" s="1" t="s">
        <v>142</v>
      </c>
      <c r="AD13" s="1" t="s">
        <v>142</v>
      </c>
      <c r="AE13" s="1" t="s">
        <v>142</v>
      </c>
      <c r="AF13" s="1">
        <f t="shared" si="3"/>
        <v>1</v>
      </c>
      <c r="AG13" s="1">
        <f t="shared" si="4"/>
        <v>0.2</v>
      </c>
      <c r="AH13" s="1" t="str">
        <f t="shared" si="0"/>
        <v>1</v>
      </c>
      <c r="AI13" s="1">
        <f t="shared" si="5"/>
        <v>3.45</v>
      </c>
      <c r="AJ13" s="3" t="s">
        <v>123</v>
      </c>
      <c r="AK13" s="3" t="str">
        <f t="shared" si="6"/>
        <v>Aceptable</v>
      </c>
    </row>
    <row r="14" spans="1:37" ht="140.25" x14ac:dyDescent="0.25">
      <c r="A14" s="1" t="s">
        <v>155</v>
      </c>
      <c r="B14" s="2" t="s">
        <v>12</v>
      </c>
      <c r="C14" s="2" t="s">
        <v>12</v>
      </c>
      <c r="D14" s="51" t="s">
        <v>27</v>
      </c>
      <c r="E14" s="52" t="s">
        <v>52</v>
      </c>
      <c r="F14" s="49" t="s">
        <v>162</v>
      </c>
      <c r="G14" s="52" t="s">
        <v>28</v>
      </c>
      <c r="H14" s="49" t="s">
        <v>63</v>
      </c>
      <c r="I14" s="49" t="s">
        <v>73</v>
      </c>
      <c r="J14" s="49" t="s">
        <v>78</v>
      </c>
      <c r="K14" s="49" t="s">
        <v>84</v>
      </c>
      <c r="L14" s="49" t="s">
        <v>94</v>
      </c>
      <c r="M14" s="49" t="s">
        <v>95</v>
      </c>
      <c r="N14" s="49" t="s">
        <v>101</v>
      </c>
      <c r="O14" s="3">
        <v>1</v>
      </c>
      <c r="P14" s="3">
        <v>5</v>
      </c>
      <c r="Q14" s="3">
        <v>5</v>
      </c>
      <c r="R14" s="3">
        <v>2</v>
      </c>
      <c r="S14" s="3">
        <v>2</v>
      </c>
      <c r="T14" s="3">
        <f t="shared" si="1"/>
        <v>3.6500000000000004</v>
      </c>
      <c r="U14" s="3" t="s">
        <v>123</v>
      </c>
      <c r="V14" s="3" t="str">
        <f t="shared" si="2"/>
        <v>Aceptable</v>
      </c>
      <c r="W14" s="53" t="s">
        <v>129</v>
      </c>
      <c r="X14" s="53" t="s">
        <v>129</v>
      </c>
      <c r="Y14" s="53" t="s">
        <v>129</v>
      </c>
      <c r="Z14" s="48" t="s">
        <v>169</v>
      </c>
      <c r="AA14" s="48" t="s">
        <v>130</v>
      </c>
      <c r="AB14" s="1" t="s">
        <v>142</v>
      </c>
      <c r="AC14" s="1" t="s">
        <v>142</v>
      </c>
      <c r="AD14" s="1" t="s">
        <v>142</v>
      </c>
      <c r="AE14" s="1" t="s">
        <v>142</v>
      </c>
      <c r="AF14" s="1">
        <f t="shared" si="3"/>
        <v>1</v>
      </c>
      <c r="AG14" s="1">
        <f t="shared" si="4"/>
        <v>0.2</v>
      </c>
      <c r="AH14" s="1" t="str">
        <f t="shared" si="0"/>
        <v>1</v>
      </c>
      <c r="AI14" s="1">
        <f t="shared" si="5"/>
        <v>3.45</v>
      </c>
      <c r="AJ14" s="3" t="s">
        <v>123</v>
      </c>
      <c r="AK14" s="3" t="str">
        <f t="shared" si="6"/>
        <v>Aceptable</v>
      </c>
    </row>
    <row r="15" spans="1:37" ht="89.25" x14ac:dyDescent="0.25">
      <c r="A15" s="1" t="s">
        <v>8</v>
      </c>
      <c r="B15" s="2"/>
      <c r="C15" s="2" t="s">
        <v>12</v>
      </c>
      <c r="D15" s="51" t="s">
        <v>31</v>
      </c>
      <c r="E15" s="49" t="s">
        <v>53</v>
      </c>
      <c r="F15" s="49" t="s">
        <v>162</v>
      </c>
      <c r="G15" s="49" t="s">
        <v>32</v>
      </c>
      <c r="H15" s="49" t="s">
        <v>63</v>
      </c>
      <c r="I15" s="49" t="s">
        <v>74</v>
      </c>
      <c r="J15" s="49" t="s">
        <v>78</v>
      </c>
      <c r="K15" s="49" t="s">
        <v>84</v>
      </c>
      <c r="L15" s="49" t="s">
        <v>111</v>
      </c>
      <c r="M15" s="49" t="s">
        <v>98</v>
      </c>
      <c r="N15" s="49" t="s">
        <v>104</v>
      </c>
      <c r="O15" s="3">
        <v>2</v>
      </c>
      <c r="P15" s="3">
        <v>3</v>
      </c>
      <c r="Q15" s="3">
        <v>3</v>
      </c>
      <c r="R15" s="3">
        <v>5</v>
      </c>
      <c r="S15" s="3">
        <v>1</v>
      </c>
      <c r="T15" s="3">
        <f t="shared" si="1"/>
        <v>3.5</v>
      </c>
      <c r="U15" s="3" t="s">
        <v>123</v>
      </c>
      <c r="V15" s="3" t="str">
        <f t="shared" si="2"/>
        <v>Aceptable</v>
      </c>
      <c r="W15" s="53" t="s">
        <v>129</v>
      </c>
      <c r="X15" s="53" t="s">
        <v>129</v>
      </c>
      <c r="Y15" s="53" t="s">
        <v>129</v>
      </c>
      <c r="Z15" s="48" t="s">
        <v>170</v>
      </c>
      <c r="AA15" s="53" t="s">
        <v>129</v>
      </c>
      <c r="AB15" s="1" t="s">
        <v>142</v>
      </c>
      <c r="AC15" s="1" t="s">
        <v>143</v>
      </c>
      <c r="AD15" s="1" t="s">
        <v>142</v>
      </c>
      <c r="AE15" s="1" t="s">
        <v>142</v>
      </c>
      <c r="AF15" s="1">
        <f t="shared" si="3"/>
        <v>1</v>
      </c>
      <c r="AG15" s="1" t="str">
        <f t="shared" si="4"/>
        <v>0</v>
      </c>
      <c r="AH15" s="1">
        <f t="shared" si="0"/>
        <v>1</v>
      </c>
      <c r="AI15" s="1">
        <f t="shared" si="5"/>
        <v>3.5</v>
      </c>
      <c r="AJ15" s="3" t="s">
        <v>123</v>
      </c>
      <c r="AK15" s="3" t="str">
        <f t="shared" si="6"/>
        <v>Aceptable</v>
      </c>
    </row>
    <row r="16" spans="1:37" ht="76.5" x14ac:dyDescent="0.25">
      <c r="A16" s="1" t="s">
        <v>6</v>
      </c>
      <c r="B16" s="2"/>
      <c r="C16" s="2" t="s">
        <v>12</v>
      </c>
      <c r="D16" s="48" t="s">
        <v>33</v>
      </c>
      <c r="E16" s="49" t="s">
        <v>54</v>
      </c>
      <c r="F16" s="49" t="s">
        <v>162</v>
      </c>
      <c r="G16" s="49" t="s">
        <v>34</v>
      </c>
      <c r="H16" s="49" t="s">
        <v>63</v>
      </c>
      <c r="I16" s="49" t="s">
        <v>75</v>
      </c>
      <c r="J16" s="49" t="s">
        <v>78</v>
      </c>
      <c r="K16" s="49" t="s">
        <v>84</v>
      </c>
      <c r="L16" s="49" t="s">
        <v>112</v>
      </c>
      <c r="M16" s="49" t="s">
        <v>98</v>
      </c>
      <c r="N16" s="49" t="s">
        <v>104</v>
      </c>
      <c r="O16" s="3">
        <v>3</v>
      </c>
      <c r="P16" s="3">
        <v>3</v>
      </c>
      <c r="Q16" s="3">
        <v>4</v>
      </c>
      <c r="R16" s="3">
        <v>3</v>
      </c>
      <c r="S16" s="3">
        <v>2</v>
      </c>
      <c r="T16" s="3">
        <f t="shared" si="1"/>
        <v>3.0999999999999996</v>
      </c>
      <c r="U16" s="3" t="s">
        <v>120</v>
      </c>
      <c r="V16" s="3" t="str">
        <f t="shared" si="2"/>
        <v>Tolerable</v>
      </c>
      <c r="W16" s="53" t="s">
        <v>129</v>
      </c>
      <c r="X16" s="53" t="s">
        <v>129</v>
      </c>
      <c r="Y16" s="53" t="s">
        <v>129</v>
      </c>
      <c r="Z16" s="48" t="s">
        <v>139</v>
      </c>
      <c r="AA16" s="53" t="s">
        <v>129</v>
      </c>
      <c r="AB16" s="1" t="s">
        <v>143</v>
      </c>
      <c r="AC16" s="1" t="s">
        <v>142</v>
      </c>
      <c r="AD16" s="1" t="s">
        <v>142</v>
      </c>
      <c r="AE16" s="1" t="s">
        <v>142</v>
      </c>
      <c r="AF16" s="1" t="str">
        <f t="shared" si="3"/>
        <v>0</v>
      </c>
      <c r="AG16" s="1">
        <f t="shared" si="4"/>
        <v>0.2</v>
      </c>
      <c r="AH16" s="1">
        <f t="shared" si="0"/>
        <v>3</v>
      </c>
      <c r="AI16" s="1">
        <f t="shared" si="5"/>
        <v>2.8999999999999995</v>
      </c>
      <c r="AJ16" s="3" t="s">
        <v>120</v>
      </c>
      <c r="AK16" s="3" t="str">
        <f t="shared" si="6"/>
        <v>Tolerable</v>
      </c>
    </row>
    <row r="17" spans="1:37" ht="63.75" x14ac:dyDescent="0.25">
      <c r="A17" s="1" t="s">
        <v>144</v>
      </c>
      <c r="B17" s="2"/>
      <c r="C17" s="2" t="s">
        <v>12</v>
      </c>
      <c r="D17" s="48" t="s">
        <v>146</v>
      </c>
      <c r="E17" s="49" t="s">
        <v>148</v>
      </c>
      <c r="F17" s="49" t="s">
        <v>162</v>
      </c>
      <c r="G17" s="49" t="s">
        <v>148</v>
      </c>
      <c r="H17" s="49" t="s">
        <v>63</v>
      </c>
      <c r="I17" s="49" t="s">
        <v>150</v>
      </c>
      <c r="J17" s="49" t="s">
        <v>78</v>
      </c>
      <c r="K17" s="49" t="s">
        <v>84</v>
      </c>
      <c r="L17" s="49" t="s">
        <v>112</v>
      </c>
      <c r="M17" s="49" t="s">
        <v>152</v>
      </c>
      <c r="N17" s="49" t="s">
        <v>101</v>
      </c>
      <c r="O17" s="3">
        <v>3</v>
      </c>
      <c r="P17" s="3">
        <v>3</v>
      </c>
      <c r="Q17" s="3">
        <v>4</v>
      </c>
      <c r="R17" s="3">
        <v>3</v>
      </c>
      <c r="S17" s="3">
        <v>2</v>
      </c>
      <c r="T17" s="3">
        <f t="shared" ref="T17:T18" si="7">(P17*0.35)+(Q17*0.2)+(R17*0.35)+(S17*0.1)</f>
        <v>3.0999999999999996</v>
      </c>
      <c r="U17" s="3" t="s">
        <v>120</v>
      </c>
      <c r="V17" s="3" t="str">
        <f t="shared" ref="V17:V18" si="8">IF(U17="Alto","Inaceptable",IF(U17="Medio","Tolerable","Aceptable"))</f>
        <v>Tolerable</v>
      </c>
      <c r="W17" s="53" t="s">
        <v>129</v>
      </c>
      <c r="X17" s="53" t="s">
        <v>129</v>
      </c>
      <c r="Y17" s="53" t="s">
        <v>129</v>
      </c>
      <c r="Z17" s="48" t="s">
        <v>139</v>
      </c>
      <c r="AA17" s="53" t="s">
        <v>129</v>
      </c>
      <c r="AB17" s="1" t="s">
        <v>143</v>
      </c>
      <c r="AC17" s="1" t="s">
        <v>142</v>
      </c>
      <c r="AD17" s="1" t="s">
        <v>142</v>
      </c>
      <c r="AE17" s="1" t="s">
        <v>142</v>
      </c>
      <c r="AF17" s="1" t="str">
        <f t="shared" si="3"/>
        <v>0</v>
      </c>
      <c r="AG17" s="1">
        <f t="shared" si="4"/>
        <v>0.2</v>
      </c>
      <c r="AH17" s="1">
        <f t="shared" si="0"/>
        <v>3</v>
      </c>
      <c r="AI17" s="1">
        <f t="shared" si="5"/>
        <v>2.8999999999999995</v>
      </c>
      <c r="AJ17" s="3" t="s">
        <v>123</v>
      </c>
      <c r="AK17" s="3" t="str">
        <f t="shared" si="6"/>
        <v>Aceptable</v>
      </c>
    </row>
    <row r="18" spans="1:37" ht="63.75" x14ac:dyDescent="0.25">
      <c r="A18" s="1" t="s">
        <v>145</v>
      </c>
      <c r="B18" s="2"/>
      <c r="C18" s="2" t="s">
        <v>12</v>
      </c>
      <c r="D18" s="48" t="s">
        <v>147</v>
      </c>
      <c r="E18" s="49" t="s">
        <v>154</v>
      </c>
      <c r="F18" s="49" t="s">
        <v>162</v>
      </c>
      <c r="G18" s="49" t="s">
        <v>154</v>
      </c>
      <c r="H18" s="49" t="s">
        <v>63</v>
      </c>
      <c r="I18" s="49" t="s">
        <v>151</v>
      </c>
      <c r="J18" s="49" t="s">
        <v>78</v>
      </c>
      <c r="K18" s="49" t="s">
        <v>84</v>
      </c>
      <c r="L18" s="49" t="s">
        <v>112</v>
      </c>
      <c r="M18" s="49" t="s">
        <v>153</v>
      </c>
      <c r="N18" s="49" t="s">
        <v>101</v>
      </c>
      <c r="O18" s="3">
        <v>3</v>
      </c>
      <c r="P18" s="3">
        <v>3</v>
      </c>
      <c r="Q18" s="3">
        <v>4</v>
      </c>
      <c r="R18" s="3">
        <v>3</v>
      </c>
      <c r="S18" s="3">
        <v>2</v>
      </c>
      <c r="T18" s="3">
        <f t="shared" si="7"/>
        <v>3.0999999999999996</v>
      </c>
      <c r="U18" s="3" t="s">
        <v>120</v>
      </c>
      <c r="V18" s="3" t="str">
        <f t="shared" si="8"/>
        <v>Tolerable</v>
      </c>
      <c r="W18" s="53" t="s">
        <v>129</v>
      </c>
      <c r="X18" s="53" t="s">
        <v>129</v>
      </c>
      <c r="Y18" s="53" t="s">
        <v>129</v>
      </c>
      <c r="Z18" s="48" t="s">
        <v>139</v>
      </c>
      <c r="AA18" s="53" t="s">
        <v>129</v>
      </c>
      <c r="AB18" s="1" t="s">
        <v>143</v>
      </c>
      <c r="AC18" s="1" t="s">
        <v>142</v>
      </c>
      <c r="AD18" s="1" t="s">
        <v>142</v>
      </c>
      <c r="AE18" s="1" t="s">
        <v>142</v>
      </c>
      <c r="AF18" s="1" t="str">
        <f t="shared" si="3"/>
        <v>0</v>
      </c>
      <c r="AG18" s="1">
        <f t="shared" si="4"/>
        <v>0.2</v>
      </c>
      <c r="AH18" s="1">
        <f t="shared" si="0"/>
        <v>3</v>
      </c>
      <c r="AI18" s="1">
        <f t="shared" si="5"/>
        <v>2.8999999999999995</v>
      </c>
      <c r="AJ18" s="3" t="s">
        <v>123</v>
      </c>
      <c r="AK18" s="3" t="str">
        <f t="shared" si="6"/>
        <v>Aceptable</v>
      </c>
    </row>
    <row r="19" spans="1:37" ht="76.5" x14ac:dyDescent="0.25">
      <c r="A19" s="1" t="s">
        <v>7</v>
      </c>
      <c r="B19" s="2"/>
      <c r="C19" s="2" t="s">
        <v>12</v>
      </c>
      <c r="D19" s="51" t="s">
        <v>35</v>
      </c>
      <c r="E19" s="49" t="s">
        <v>55</v>
      </c>
      <c r="F19" s="49" t="s">
        <v>162</v>
      </c>
      <c r="G19" s="49" t="s">
        <v>36</v>
      </c>
      <c r="H19" s="49" t="s">
        <v>63</v>
      </c>
      <c r="I19" s="49" t="s">
        <v>149</v>
      </c>
      <c r="J19" s="49" t="s">
        <v>78</v>
      </c>
      <c r="K19" s="49" t="s">
        <v>84</v>
      </c>
      <c r="L19" s="49" t="s">
        <v>92</v>
      </c>
      <c r="M19" s="49" t="s">
        <v>99</v>
      </c>
      <c r="N19" s="49" t="s">
        <v>104</v>
      </c>
      <c r="O19" s="3">
        <v>3</v>
      </c>
      <c r="P19" s="3">
        <v>5</v>
      </c>
      <c r="Q19" s="3">
        <v>5</v>
      </c>
      <c r="R19" s="3">
        <v>3</v>
      </c>
      <c r="S19" s="3">
        <v>1</v>
      </c>
      <c r="T19" s="3">
        <f t="shared" si="1"/>
        <v>3.9</v>
      </c>
      <c r="U19" s="3" t="s">
        <v>120</v>
      </c>
      <c r="V19" s="3" t="str">
        <f t="shared" si="2"/>
        <v>Tolerable</v>
      </c>
      <c r="W19" s="53" t="s">
        <v>129</v>
      </c>
      <c r="X19" s="53" t="s">
        <v>129</v>
      </c>
      <c r="Y19" s="53" t="s">
        <v>129</v>
      </c>
      <c r="Z19" s="48" t="s">
        <v>139</v>
      </c>
      <c r="AA19" s="53" t="s">
        <v>129</v>
      </c>
      <c r="AB19" s="1" t="s">
        <v>143</v>
      </c>
      <c r="AC19" s="1" t="s">
        <v>142</v>
      </c>
      <c r="AD19" s="1" t="s">
        <v>142</v>
      </c>
      <c r="AE19" s="1" t="s">
        <v>142</v>
      </c>
      <c r="AF19" s="1" t="str">
        <f t="shared" si="3"/>
        <v>0</v>
      </c>
      <c r="AG19" s="1">
        <f t="shared" si="4"/>
        <v>0.2</v>
      </c>
      <c r="AH19" s="1">
        <f t="shared" ref="AH19" si="9">IF(((O19-AF19)=0),"1",(O19-AF19))</f>
        <v>3</v>
      </c>
      <c r="AI19" s="1">
        <f t="shared" si="5"/>
        <v>3.6999999999999997</v>
      </c>
      <c r="AJ19" s="3" t="s">
        <v>120</v>
      </c>
      <c r="AK19" s="3" t="str">
        <f t="shared" si="6"/>
        <v>Tolerable</v>
      </c>
    </row>
  </sheetData>
  <sortState xmlns:xlrd2="http://schemas.microsoft.com/office/spreadsheetml/2017/richdata2" ref="A5:N19">
    <sortCondition ref="A5:A19"/>
  </sortState>
  <mergeCells count="7">
    <mergeCell ref="A1:C3"/>
    <mergeCell ref="D1:L1"/>
    <mergeCell ref="M1:N3"/>
    <mergeCell ref="D2:L2"/>
    <mergeCell ref="D3:G3"/>
    <mergeCell ref="H3:I3"/>
    <mergeCell ref="J3:L3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9BD93EE9-2BD4-4BEC-AC37-CA1356AFC18F}">
            <xm:f>'Matriz Prob-consec'!$L$17</xm:f>
            <x14:dxf>
              <fill>
                <patternFill>
                  <bgColor rgb="FF00B050"/>
                </patternFill>
              </fill>
            </x14:dxf>
          </x14:cfRule>
          <x14:cfRule type="cellIs" priority="5" operator="equal" id="{BB149A81-FB67-4417-BFF6-87D284A53B0F}">
            <xm:f>'Matriz Prob-consec'!$L$15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94535F26-ADBB-4EA2-9ECC-F1A66892CDD4}">
            <xm:f>'Matriz Prob-consec'!$L$13</xm:f>
            <x14:dxf>
              <fill>
                <patternFill>
                  <bgColor rgb="FFFF0000"/>
                </patternFill>
              </fill>
            </x14:dxf>
          </x14:cfRule>
          <xm:sqref>U5:U19</xm:sqref>
        </x14:conditionalFormatting>
        <x14:conditionalFormatting xmlns:xm="http://schemas.microsoft.com/office/excel/2006/main">
          <x14:cfRule type="cellIs" priority="1" operator="equal" id="{F66872D8-BF3F-402F-BA28-EA13FDB701BE}">
            <xm:f>'Matriz Prob-consec'!$L$17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024127AE-36B6-4893-B78E-C5625842E7F1}">
            <xm:f>'Matriz Prob-consec'!$L$15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ACFD0D6-182A-4D57-9AD7-C424FD3973DE}">
            <xm:f>'Matriz Prob-consec'!$L$13</xm:f>
            <x14:dxf>
              <fill>
                <patternFill>
                  <bgColor rgb="FFFF0000"/>
                </patternFill>
              </fill>
            </x14:dxf>
          </x14:cfRule>
          <xm:sqref>AJ5:AJ19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376C3-A07F-4B0C-B46F-BD032B7134DF}">
  <dimension ref="A4:L20"/>
  <sheetViews>
    <sheetView zoomScale="112" zoomScaleNormal="112" workbookViewId="0">
      <selection activeCell="L13" sqref="L13"/>
    </sheetView>
  </sheetViews>
  <sheetFormatPr baseColWidth="10" defaultRowHeight="15" x14ac:dyDescent="0.2"/>
  <cols>
    <col min="1" max="1" width="13.42578125" style="4" customWidth="1"/>
    <col min="2" max="2" width="5" style="4" customWidth="1"/>
    <col min="3" max="7" width="8.42578125" style="4" customWidth="1"/>
    <col min="8" max="10" width="11.42578125" style="4"/>
    <col min="11" max="11" width="4.85546875" style="4" customWidth="1"/>
    <col min="12" max="256" width="11.42578125" style="4"/>
    <col min="257" max="257" width="13.42578125" style="4" customWidth="1"/>
    <col min="258" max="258" width="5" style="4" customWidth="1"/>
    <col min="259" max="263" width="8.42578125" style="4" customWidth="1"/>
    <col min="264" max="266" width="11.42578125" style="4"/>
    <col min="267" max="267" width="4.85546875" style="4" customWidth="1"/>
    <col min="268" max="512" width="11.42578125" style="4"/>
    <col min="513" max="513" width="13.42578125" style="4" customWidth="1"/>
    <col min="514" max="514" width="5" style="4" customWidth="1"/>
    <col min="515" max="519" width="8.42578125" style="4" customWidth="1"/>
    <col min="520" max="522" width="11.42578125" style="4"/>
    <col min="523" max="523" width="4.85546875" style="4" customWidth="1"/>
    <col min="524" max="768" width="11.42578125" style="4"/>
    <col min="769" max="769" width="13.42578125" style="4" customWidth="1"/>
    <col min="770" max="770" width="5" style="4" customWidth="1"/>
    <col min="771" max="775" width="8.42578125" style="4" customWidth="1"/>
    <col min="776" max="778" width="11.42578125" style="4"/>
    <col min="779" max="779" width="4.85546875" style="4" customWidth="1"/>
    <col min="780" max="1024" width="11.42578125" style="4"/>
    <col min="1025" max="1025" width="13.42578125" style="4" customWidth="1"/>
    <col min="1026" max="1026" width="5" style="4" customWidth="1"/>
    <col min="1027" max="1031" width="8.42578125" style="4" customWidth="1"/>
    <col min="1032" max="1034" width="11.42578125" style="4"/>
    <col min="1035" max="1035" width="4.85546875" style="4" customWidth="1"/>
    <col min="1036" max="1280" width="11.42578125" style="4"/>
    <col min="1281" max="1281" width="13.42578125" style="4" customWidth="1"/>
    <col min="1282" max="1282" width="5" style="4" customWidth="1"/>
    <col min="1283" max="1287" width="8.42578125" style="4" customWidth="1"/>
    <col min="1288" max="1290" width="11.42578125" style="4"/>
    <col min="1291" max="1291" width="4.85546875" style="4" customWidth="1"/>
    <col min="1292" max="1536" width="11.42578125" style="4"/>
    <col min="1537" max="1537" width="13.42578125" style="4" customWidth="1"/>
    <col min="1538" max="1538" width="5" style="4" customWidth="1"/>
    <col min="1539" max="1543" width="8.42578125" style="4" customWidth="1"/>
    <col min="1544" max="1546" width="11.42578125" style="4"/>
    <col min="1547" max="1547" width="4.85546875" style="4" customWidth="1"/>
    <col min="1548" max="1792" width="11.42578125" style="4"/>
    <col min="1793" max="1793" width="13.42578125" style="4" customWidth="1"/>
    <col min="1794" max="1794" width="5" style="4" customWidth="1"/>
    <col min="1795" max="1799" width="8.42578125" style="4" customWidth="1"/>
    <col min="1800" max="1802" width="11.42578125" style="4"/>
    <col min="1803" max="1803" width="4.85546875" style="4" customWidth="1"/>
    <col min="1804" max="2048" width="11.42578125" style="4"/>
    <col min="2049" max="2049" width="13.42578125" style="4" customWidth="1"/>
    <col min="2050" max="2050" width="5" style="4" customWidth="1"/>
    <col min="2051" max="2055" width="8.42578125" style="4" customWidth="1"/>
    <col min="2056" max="2058" width="11.42578125" style="4"/>
    <col min="2059" max="2059" width="4.85546875" style="4" customWidth="1"/>
    <col min="2060" max="2304" width="11.42578125" style="4"/>
    <col min="2305" max="2305" width="13.42578125" style="4" customWidth="1"/>
    <col min="2306" max="2306" width="5" style="4" customWidth="1"/>
    <col min="2307" max="2311" width="8.42578125" style="4" customWidth="1"/>
    <col min="2312" max="2314" width="11.42578125" style="4"/>
    <col min="2315" max="2315" width="4.85546875" style="4" customWidth="1"/>
    <col min="2316" max="2560" width="11.42578125" style="4"/>
    <col min="2561" max="2561" width="13.42578125" style="4" customWidth="1"/>
    <col min="2562" max="2562" width="5" style="4" customWidth="1"/>
    <col min="2563" max="2567" width="8.42578125" style="4" customWidth="1"/>
    <col min="2568" max="2570" width="11.42578125" style="4"/>
    <col min="2571" max="2571" width="4.85546875" style="4" customWidth="1"/>
    <col min="2572" max="2816" width="11.42578125" style="4"/>
    <col min="2817" max="2817" width="13.42578125" style="4" customWidth="1"/>
    <col min="2818" max="2818" width="5" style="4" customWidth="1"/>
    <col min="2819" max="2823" width="8.42578125" style="4" customWidth="1"/>
    <col min="2824" max="2826" width="11.42578125" style="4"/>
    <col min="2827" max="2827" width="4.85546875" style="4" customWidth="1"/>
    <col min="2828" max="3072" width="11.42578125" style="4"/>
    <col min="3073" max="3073" width="13.42578125" style="4" customWidth="1"/>
    <col min="3074" max="3074" width="5" style="4" customWidth="1"/>
    <col min="3075" max="3079" width="8.42578125" style="4" customWidth="1"/>
    <col min="3080" max="3082" width="11.42578125" style="4"/>
    <col min="3083" max="3083" width="4.85546875" style="4" customWidth="1"/>
    <col min="3084" max="3328" width="11.42578125" style="4"/>
    <col min="3329" max="3329" width="13.42578125" style="4" customWidth="1"/>
    <col min="3330" max="3330" width="5" style="4" customWidth="1"/>
    <col min="3331" max="3335" width="8.42578125" style="4" customWidth="1"/>
    <col min="3336" max="3338" width="11.42578125" style="4"/>
    <col min="3339" max="3339" width="4.85546875" style="4" customWidth="1"/>
    <col min="3340" max="3584" width="11.42578125" style="4"/>
    <col min="3585" max="3585" width="13.42578125" style="4" customWidth="1"/>
    <col min="3586" max="3586" width="5" style="4" customWidth="1"/>
    <col min="3587" max="3591" width="8.42578125" style="4" customWidth="1"/>
    <col min="3592" max="3594" width="11.42578125" style="4"/>
    <col min="3595" max="3595" width="4.85546875" style="4" customWidth="1"/>
    <col min="3596" max="3840" width="11.42578125" style="4"/>
    <col min="3841" max="3841" width="13.42578125" style="4" customWidth="1"/>
    <col min="3842" max="3842" width="5" style="4" customWidth="1"/>
    <col min="3843" max="3847" width="8.42578125" style="4" customWidth="1"/>
    <col min="3848" max="3850" width="11.42578125" style="4"/>
    <col min="3851" max="3851" width="4.85546875" style="4" customWidth="1"/>
    <col min="3852" max="4096" width="11.42578125" style="4"/>
    <col min="4097" max="4097" width="13.42578125" style="4" customWidth="1"/>
    <col min="4098" max="4098" width="5" style="4" customWidth="1"/>
    <col min="4099" max="4103" width="8.42578125" style="4" customWidth="1"/>
    <col min="4104" max="4106" width="11.42578125" style="4"/>
    <col min="4107" max="4107" width="4.85546875" style="4" customWidth="1"/>
    <col min="4108" max="4352" width="11.42578125" style="4"/>
    <col min="4353" max="4353" width="13.42578125" style="4" customWidth="1"/>
    <col min="4354" max="4354" width="5" style="4" customWidth="1"/>
    <col min="4355" max="4359" width="8.42578125" style="4" customWidth="1"/>
    <col min="4360" max="4362" width="11.42578125" style="4"/>
    <col min="4363" max="4363" width="4.85546875" style="4" customWidth="1"/>
    <col min="4364" max="4608" width="11.42578125" style="4"/>
    <col min="4609" max="4609" width="13.42578125" style="4" customWidth="1"/>
    <col min="4610" max="4610" width="5" style="4" customWidth="1"/>
    <col min="4611" max="4615" width="8.42578125" style="4" customWidth="1"/>
    <col min="4616" max="4618" width="11.42578125" style="4"/>
    <col min="4619" max="4619" width="4.85546875" style="4" customWidth="1"/>
    <col min="4620" max="4864" width="11.42578125" style="4"/>
    <col min="4865" max="4865" width="13.42578125" style="4" customWidth="1"/>
    <col min="4866" max="4866" width="5" style="4" customWidth="1"/>
    <col min="4867" max="4871" width="8.42578125" style="4" customWidth="1"/>
    <col min="4872" max="4874" width="11.42578125" style="4"/>
    <col min="4875" max="4875" width="4.85546875" style="4" customWidth="1"/>
    <col min="4876" max="5120" width="11.42578125" style="4"/>
    <col min="5121" max="5121" width="13.42578125" style="4" customWidth="1"/>
    <col min="5122" max="5122" width="5" style="4" customWidth="1"/>
    <col min="5123" max="5127" width="8.42578125" style="4" customWidth="1"/>
    <col min="5128" max="5130" width="11.42578125" style="4"/>
    <col min="5131" max="5131" width="4.85546875" style="4" customWidth="1"/>
    <col min="5132" max="5376" width="11.42578125" style="4"/>
    <col min="5377" max="5377" width="13.42578125" style="4" customWidth="1"/>
    <col min="5378" max="5378" width="5" style="4" customWidth="1"/>
    <col min="5379" max="5383" width="8.42578125" style="4" customWidth="1"/>
    <col min="5384" max="5386" width="11.42578125" style="4"/>
    <col min="5387" max="5387" width="4.85546875" style="4" customWidth="1"/>
    <col min="5388" max="5632" width="11.42578125" style="4"/>
    <col min="5633" max="5633" width="13.42578125" style="4" customWidth="1"/>
    <col min="5634" max="5634" width="5" style="4" customWidth="1"/>
    <col min="5635" max="5639" width="8.42578125" style="4" customWidth="1"/>
    <col min="5640" max="5642" width="11.42578125" style="4"/>
    <col min="5643" max="5643" width="4.85546875" style="4" customWidth="1"/>
    <col min="5644" max="5888" width="11.42578125" style="4"/>
    <col min="5889" max="5889" width="13.42578125" style="4" customWidth="1"/>
    <col min="5890" max="5890" width="5" style="4" customWidth="1"/>
    <col min="5891" max="5895" width="8.42578125" style="4" customWidth="1"/>
    <col min="5896" max="5898" width="11.42578125" style="4"/>
    <col min="5899" max="5899" width="4.85546875" style="4" customWidth="1"/>
    <col min="5900" max="6144" width="11.42578125" style="4"/>
    <col min="6145" max="6145" width="13.42578125" style="4" customWidth="1"/>
    <col min="6146" max="6146" width="5" style="4" customWidth="1"/>
    <col min="6147" max="6151" width="8.42578125" style="4" customWidth="1"/>
    <col min="6152" max="6154" width="11.42578125" style="4"/>
    <col min="6155" max="6155" width="4.85546875" style="4" customWidth="1"/>
    <col min="6156" max="6400" width="11.42578125" style="4"/>
    <col min="6401" max="6401" width="13.42578125" style="4" customWidth="1"/>
    <col min="6402" max="6402" width="5" style="4" customWidth="1"/>
    <col min="6403" max="6407" width="8.42578125" style="4" customWidth="1"/>
    <col min="6408" max="6410" width="11.42578125" style="4"/>
    <col min="6411" max="6411" width="4.85546875" style="4" customWidth="1"/>
    <col min="6412" max="6656" width="11.42578125" style="4"/>
    <col min="6657" max="6657" width="13.42578125" style="4" customWidth="1"/>
    <col min="6658" max="6658" width="5" style="4" customWidth="1"/>
    <col min="6659" max="6663" width="8.42578125" style="4" customWidth="1"/>
    <col min="6664" max="6666" width="11.42578125" style="4"/>
    <col min="6667" max="6667" width="4.85546875" style="4" customWidth="1"/>
    <col min="6668" max="6912" width="11.42578125" style="4"/>
    <col min="6913" max="6913" width="13.42578125" style="4" customWidth="1"/>
    <col min="6914" max="6914" width="5" style="4" customWidth="1"/>
    <col min="6915" max="6919" width="8.42578125" style="4" customWidth="1"/>
    <col min="6920" max="6922" width="11.42578125" style="4"/>
    <col min="6923" max="6923" width="4.85546875" style="4" customWidth="1"/>
    <col min="6924" max="7168" width="11.42578125" style="4"/>
    <col min="7169" max="7169" width="13.42578125" style="4" customWidth="1"/>
    <col min="7170" max="7170" width="5" style="4" customWidth="1"/>
    <col min="7171" max="7175" width="8.42578125" style="4" customWidth="1"/>
    <col min="7176" max="7178" width="11.42578125" style="4"/>
    <col min="7179" max="7179" width="4.85546875" style="4" customWidth="1"/>
    <col min="7180" max="7424" width="11.42578125" style="4"/>
    <col min="7425" max="7425" width="13.42578125" style="4" customWidth="1"/>
    <col min="7426" max="7426" width="5" style="4" customWidth="1"/>
    <col min="7427" max="7431" width="8.42578125" style="4" customWidth="1"/>
    <col min="7432" max="7434" width="11.42578125" style="4"/>
    <col min="7435" max="7435" width="4.85546875" style="4" customWidth="1"/>
    <col min="7436" max="7680" width="11.42578125" style="4"/>
    <col min="7681" max="7681" width="13.42578125" style="4" customWidth="1"/>
    <col min="7682" max="7682" width="5" style="4" customWidth="1"/>
    <col min="7683" max="7687" width="8.42578125" style="4" customWidth="1"/>
    <col min="7688" max="7690" width="11.42578125" style="4"/>
    <col min="7691" max="7691" width="4.85546875" style="4" customWidth="1"/>
    <col min="7692" max="7936" width="11.42578125" style="4"/>
    <col min="7937" max="7937" width="13.42578125" style="4" customWidth="1"/>
    <col min="7938" max="7938" width="5" style="4" customWidth="1"/>
    <col min="7939" max="7943" width="8.42578125" style="4" customWidth="1"/>
    <col min="7944" max="7946" width="11.42578125" style="4"/>
    <col min="7947" max="7947" width="4.85546875" style="4" customWidth="1"/>
    <col min="7948" max="8192" width="11.42578125" style="4"/>
    <col min="8193" max="8193" width="13.42578125" style="4" customWidth="1"/>
    <col min="8194" max="8194" width="5" style="4" customWidth="1"/>
    <col min="8195" max="8199" width="8.42578125" style="4" customWidth="1"/>
    <col min="8200" max="8202" width="11.42578125" style="4"/>
    <col min="8203" max="8203" width="4.85546875" style="4" customWidth="1"/>
    <col min="8204" max="8448" width="11.42578125" style="4"/>
    <col min="8449" max="8449" width="13.42578125" style="4" customWidth="1"/>
    <col min="8450" max="8450" width="5" style="4" customWidth="1"/>
    <col min="8451" max="8455" width="8.42578125" style="4" customWidth="1"/>
    <col min="8456" max="8458" width="11.42578125" style="4"/>
    <col min="8459" max="8459" width="4.85546875" style="4" customWidth="1"/>
    <col min="8460" max="8704" width="11.42578125" style="4"/>
    <col min="8705" max="8705" width="13.42578125" style="4" customWidth="1"/>
    <col min="8706" max="8706" width="5" style="4" customWidth="1"/>
    <col min="8707" max="8711" width="8.42578125" style="4" customWidth="1"/>
    <col min="8712" max="8714" width="11.42578125" style="4"/>
    <col min="8715" max="8715" width="4.85546875" style="4" customWidth="1"/>
    <col min="8716" max="8960" width="11.42578125" style="4"/>
    <col min="8961" max="8961" width="13.42578125" style="4" customWidth="1"/>
    <col min="8962" max="8962" width="5" style="4" customWidth="1"/>
    <col min="8963" max="8967" width="8.42578125" style="4" customWidth="1"/>
    <col min="8968" max="8970" width="11.42578125" style="4"/>
    <col min="8971" max="8971" width="4.85546875" style="4" customWidth="1"/>
    <col min="8972" max="9216" width="11.42578125" style="4"/>
    <col min="9217" max="9217" width="13.42578125" style="4" customWidth="1"/>
    <col min="9218" max="9218" width="5" style="4" customWidth="1"/>
    <col min="9219" max="9223" width="8.42578125" style="4" customWidth="1"/>
    <col min="9224" max="9226" width="11.42578125" style="4"/>
    <col min="9227" max="9227" width="4.85546875" style="4" customWidth="1"/>
    <col min="9228" max="9472" width="11.42578125" style="4"/>
    <col min="9473" max="9473" width="13.42578125" style="4" customWidth="1"/>
    <col min="9474" max="9474" width="5" style="4" customWidth="1"/>
    <col min="9475" max="9479" width="8.42578125" style="4" customWidth="1"/>
    <col min="9480" max="9482" width="11.42578125" style="4"/>
    <col min="9483" max="9483" width="4.85546875" style="4" customWidth="1"/>
    <col min="9484" max="9728" width="11.42578125" style="4"/>
    <col min="9729" max="9729" width="13.42578125" style="4" customWidth="1"/>
    <col min="9730" max="9730" width="5" style="4" customWidth="1"/>
    <col min="9731" max="9735" width="8.42578125" style="4" customWidth="1"/>
    <col min="9736" max="9738" width="11.42578125" style="4"/>
    <col min="9739" max="9739" width="4.85546875" style="4" customWidth="1"/>
    <col min="9740" max="9984" width="11.42578125" style="4"/>
    <col min="9985" max="9985" width="13.42578125" style="4" customWidth="1"/>
    <col min="9986" max="9986" width="5" style="4" customWidth="1"/>
    <col min="9987" max="9991" width="8.42578125" style="4" customWidth="1"/>
    <col min="9992" max="9994" width="11.42578125" style="4"/>
    <col min="9995" max="9995" width="4.85546875" style="4" customWidth="1"/>
    <col min="9996" max="10240" width="11.42578125" style="4"/>
    <col min="10241" max="10241" width="13.42578125" style="4" customWidth="1"/>
    <col min="10242" max="10242" width="5" style="4" customWidth="1"/>
    <col min="10243" max="10247" width="8.42578125" style="4" customWidth="1"/>
    <col min="10248" max="10250" width="11.42578125" style="4"/>
    <col min="10251" max="10251" width="4.85546875" style="4" customWidth="1"/>
    <col min="10252" max="10496" width="11.42578125" style="4"/>
    <col min="10497" max="10497" width="13.42578125" style="4" customWidth="1"/>
    <col min="10498" max="10498" width="5" style="4" customWidth="1"/>
    <col min="10499" max="10503" width="8.42578125" style="4" customWidth="1"/>
    <col min="10504" max="10506" width="11.42578125" style="4"/>
    <col min="10507" max="10507" width="4.85546875" style="4" customWidth="1"/>
    <col min="10508" max="10752" width="11.42578125" style="4"/>
    <col min="10753" max="10753" width="13.42578125" style="4" customWidth="1"/>
    <col min="10754" max="10754" width="5" style="4" customWidth="1"/>
    <col min="10755" max="10759" width="8.42578125" style="4" customWidth="1"/>
    <col min="10760" max="10762" width="11.42578125" style="4"/>
    <col min="10763" max="10763" width="4.85546875" style="4" customWidth="1"/>
    <col min="10764" max="11008" width="11.42578125" style="4"/>
    <col min="11009" max="11009" width="13.42578125" style="4" customWidth="1"/>
    <col min="11010" max="11010" width="5" style="4" customWidth="1"/>
    <col min="11011" max="11015" width="8.42578125" style="4" customWidth="1"/>
    <col min="11016" max="11018" width="11.42578125" style="4"/>
    <col min="11019" max="11019" width="4.85546875" style="4" customWidth="1"/>
    <col min="11020" max="11264" width="11.42578125" style="4"/>
    <col min="11265" max="11265" width="13.42578125" style="4" customWidth="1"/>
    <col min="11266" max="11266" width="5" style="4" customWidth="1"/>
    <col min="11267" max="11271" width="8.42578125" style="4" customWidth="1"/>
    <col min="11272" max="11274" width="11.42578125" style="4"/>
    <col min="11275" max="11275" width="4.85546875" style="4" customWidth="1"/>
    <col min="11276" max="11520" width="11.42578125" style="4"/>
    <col min="11521" max="11521" width="13.42578125" style="4" customWidth="1"/>
    <col min="11522" max="11522" width="5" style="4" customWidth="1"/>
    <col min="11523" max="11527" width="8.42578125" style="4" customWidth="1"/>
    <col min="11528" max="11530" width="11.42578125" style="4"/>
    <col min="11531" max="11531" width="4.85546875" style="4" customWidth="1"/>
    <col min="11532" max="11776" width="11.42578125" style="4"/>
    <col min="11777" max="11777" width="13.42578125" style="4" customWidth="1"/>
    <col min="11778" max="11778" width="5" style="4" customWidth="1"/>
    <col min="11779" max="11783" width="8.42578125" style="4" customWidth="1"/>
    <col min="11784" max="11786" width="11.42578125" style="4"/>
    <col min="11787" max="11787" width="4.85546875" style="4" customWidth="1"/>
    <col min="11788" max="12032" width="11.42578125" style="4"/>
    <col min="12033" max="12033" width="13.42578125" style="4" customWidth="1"/>
    <col min="12034" max="12034" width="5" style="4" customWidth="1"/>
    <col min="12035" max="12039" width="8.42578125" style="4" customWidth="1"/>
    <col min="12040" max="12042" width="11.42578125" style="4"/>
    <col min="12043" max="12043" width="4.85546875" style="4" customWidth="1"/>
    <col min="12044" max="12288" width="11.42578125" style="4"/>
    <col min="12289" max="12289" width="13.42578125" style="4" customWidth="1"/>
    <col min="12290" max="12290" width="5" style="4" customWidth="1"/>
    <col min="12291" max="12295" width="8.42578125" style="4" customWidth="1"/>
    <col min="12296" max="12298" width="11.42578125" style="4"/>
    <col min="12299" max="12299" width="4.85546875" style="4" customWidth="1"/>
    <col min="12300" max="12544" width="11.42578125" style="4"/>
    <col min="12545" max="12545" width="13.42578125" style="4" customWidth="1"/>
    <col min="12546" max="12546" width="5" style="4" customWidth="1"/>
    <col min="12547" max="12551" width="8.42578125" style="4" customWidth="1"/>
    <col min="12552" max="12554" width="11.42578125" style="4"/>
    <col min="12555" max="12555" width="4.85546875" style="4" customWidth="1"/>
    <col min="12556" max="12800" width="11.42578125" style="4"/>
    <col min="12801" max="12801" width="13.42578125" style="4" customWidth="1"/>
    <col min="12802" max="12802" width="5" style="4" customWidth="1"/>
    <col min="12803" max="12807" width="8.42578125" style="4" customWidth="1"/>
    <col min="12808" max="12810" width="11.42578125" style="4"/>
    <col min="12811" max="12811" width="4.85546875" style="4" customWidth="1"/>
    <col min="12812" max="13056" width="11.42578125" style="4"/>
    <col min="13057" max="13057" width="13.42578125" style="4" customWidth="1"/>
    <col min="13058" max="13058" width="5" style="4" customWidth="1"/>
    <col min="13059" max="13063" width="8.42578125" style="4" customWidth="1"/>
    <col min="13064" max="13066" width="11.42578125" style="4"/>
    <col min="13067" max="13067" width="4.85546875" style="4" customWidth="1"/>
    <col min="13068" max="13312" width="11.42578125" style="4"/>
    <col min="13313" max="13313" width="13.42578125" style="4" customWidth="1"/>
    <col min="13314" max="13314" width="5" style="4" customWidth="1"/>
    <col min="13315" max="13319" width="8.42578125" style="4" customWidth="1"/>
    <col min="13320" max="13322" width="11.42578125" style="4"/>
    <col min="13323" max="13323" width="4.85546875" style="4" customWidth="1"/>
    <col min="13324" max="13568" width="11.42578125" style="4"/>
    <col min="13569" max="13569" width="13.42578125" style="4" customWidth="1"/>
    <col min="13570" max="13570" width="5" style="4" customWidth="1"/>
    <col min="13571" max="13575" width="8.42578125" style="4" customWidth="1"/>
    <col min="13576" max="13578" width="11.42578125" style="4"/>
    <col min="13579" max="13579" width="4.85546875" style="4" customWidth="1"/>
    <col min="13580" max="13824" width="11.42578125" style="4"/>
    <col min="13825" max="13825" width="13.42578125" style="4" customWidth="1"/>
    <col min="13826" max="13826" width="5" style="4" customWidth="1"/>
    <col min="13827" max="13831" width="8.42578125" style="4" customWidth="1"/>
    <col min="13832" max="13834" width="11.42578125" style="4"/>
    <col min="13835" max="13835" width="4.85546875" style="4" customWidth="1"/>
    <col min="13836" max="14080" width="11.42578125" style="4"/>
    <col min="14081" max="14081" width="13.42578125" style="4" customWidth="1"/>
    <col min="14082" max="14082" width="5" style="4" customWidth="1"/>
    <col min="14083" max="14087" width="8.42578125" style="4" customWidth="1"/>
    <col min="14088" max="14090" width="11.42578125" style="4"/>
    <col min="14091" max="14091" width="4.85546875" style="4" customWidth="1"/>
    <col min="14092" max="14336" width="11.42578125" style="4"/>
    <col min="14337" max="14337" width="13.42578125" style="4" customWidth="1"/>
    <col min="14338" max="14338" width="5" style="4" customWidth="1"/>
    <col min="14339" max="14343" width="8.42578125" style="4" customWidth="1"/>
    <col min="14344" max="14346" width="11.42578125" style="4"/>
    <col min="14347" max="14347" width="4.85546875" style="4" customWidth="1"/>
    <col min="14348" max="14592" width="11.42578125" style="4"/>
    <col min="14593" max="14593" width="13.42578125" style="4" customWidth="1"/>
    <col min="14594" max="14594" width="5" style="4" customWidth="1"/>
    <col min="14595" max="14599" width="8.42578125" style="4" customWidth="1"/>
    <col min="14600" max="14602" width="11.42578125" style="4"/>
    <col min="14603" max="14603" width="4.85546875" style="4" customWidth="1"/>
    <col min="14604" max="14848" width="11.42578125" style="4"/>
    <col min="14849" max="14849" width="13.42578125" style="4" customWidth="1"/>
    <col min="14850" max="14850" width="5" style="4" customWidth="1"/>
    <col min="14851" max="14855" width="8.42578125" style="4" customWidth="1"/>
    <col min="14856" max="14858" width="11.42578125" style="4"/>
    <col min="14859" max="14859" width="4.85546875" style="4" customWidth="1"/>
    <col min="14860" max="15104" width="11.42578125" style="4"/>
    <col min="15105" max="15105" width="13.42578125" style="4" customWidth="1"/>
    <col min="15106" max="15106" width="5" style="4" customWidth="1"/>
    <col min="15107" max="15111" width="8.42578125" style="4" customWidth="1"/>
    <col min="15112" max="15114" width="11.42578125" style="4"/>
    <col min="15115" max="15115" width="4.85546875" style="4" customWidth="1"/>
    <col min="15116" max="15360" width="11.42578125" style="4"/>
    <col min="15361" max="15361" width="13.42578125" style="4" customWidth="1"/>
    <col min="15362" max="15362" width="5" style="4" customWidth="1"/>
    <col min="15363" max="15367" width="8.42578125" style="4" customWidth="1"/>
    <col min="15368" max="15370" width="11.42578125" style="4"/>
    <col min="15371" max="15371" width="4.85546875" style="4" customWidth="1"/>
    <col min="15372" max="15616" width="11.42578125" style="4"/>
    <col min="15617" max="15617" width="13.42578125" style="4" customWidth="1"/>
    <col min="15618" max="15618" width="5" style="4" customWidth="1"/>
    <col min="15619" max="15623" width="8.42578125" style="4" customWidth="1"/>
    <col min="15624" max="15626" width="11.42578125" style="4"/>
    <col min="15627" max="15627" width="4.85546875" style="4" customWidth="1"/>
    <col min="15628" max="15872" width="11.42578125" style="4"/>
    <col min="15873" max="15873" width="13.42578125" style="4" customWidth="1"/>
    <col min="15874" max="15874" width="5" style="4" customWidth="1"/>
    <col min="15875" max="15879" width="8.42578125" style="4" customWidth="1"/>
    <col min="15880" max="15882" width="11.42578125" style="4"/>
    <col min="15883" max="15883" width="4.85546875" style="4" customWidth="1"/>
    <col min="15884" max="16128" width="11.42578125" style="4"/>
    <col min="16129" max="16129" width="13.42578125" style="4" customWidth="1"/>
    <col min="16130" max="16130" width="5" style="4" customWidth="1"/>
    <col min="16131" max="16135" width="8.42578125" style="4" customWidth="1"/>
    <col min="16136" max="16138" width="11.42578125" style="4"/>
    <col min="16139" max="16139" width="4.85546875" style="4" customWidth="1"/>
    <col min="16140" max="16384" width="11.42578125" style="4"/>
  </cols>
  <sheetData>
    <row r="4" spans="1:12" ht="15.75" x14ac:dyDescent="0.25">
      <c r="C4" s="5">
        <v>0.35</v>
      </c>
      <c r="D4" s="5">
        <v>0.2</v>
      </c>
      <c r="E4" s="5">
        <v>0.35</v>
      </c>
      <c r="F4" s="5">
        <v>0.1</v>
      </c>
    </row>
    <row r="5" spans="1:12" x14ac:dyDescent="0.2">
      <c r="C5" s="4">
        <v>5</v>
      </c>
      <c r="D5" s="4">
        <v>4</v>
      </c>
      <c r="E5" s="4">
        <v>4</v>
      </c>
      <c r="F5" s="4">
        <v>4</v>
      </c>
    </row>
    <row r="6" spans="1:12" x14ac:dyDescent="0.2">
      <c r="C6" s="4">
        <f>C5*C4</f>
        <v>1.75</v>
      </c>
      <c r="D6" s="4">
        <f>D5*D4</f>
        <v>0.8</v>
      </c>
      <c r="E6" s="4">
        <f>E5*E4</f>
        <v>1.4</v>
      </c>
      <c r="F6" s="4">
        <f>F5*F4</f>
        <v>0.4</v>
      </c>
      <c r="G6" s="4">
        <f>SUM(C6:F6)</f>
        <v>4.3499999999999996</v>
      </c>
    </row>
    <row r="11" spans="1:12" x14ac:dyDescent="0.2">
      <c r="H11" s="6"/>
    </row>
    <row r="12" spans="1:12" ht="15.75" thickBot="1" x14ac:dyDescent="0.25">
      <c r="B12" s="6"/>
    </row>
    <row r="13" spans="1:12" ht="30" customHeight="1" thickBot="1" x14ac:dyDescent="0.25">
      <c r="A13" s="78" t="s">
        <v>114</v>
      </c>
      <c r="B13" s="7">
        <v>5</v>
      </c>
      <c r="C13" s="8"/>
      <c r="D13" s="9"/>
      <c r="E13" s="10"/>
      <c r="F13" s="10"/>
      <c r="G13" s="11"/>
      <c r="H13" s="12"/>
      <c r="I13" s="13"/>
      <c r="J13" s="14" t="s">
        <v>115</v>
      </c>
      <c r="L13" s="4" t="s">
        <v>122</v>
      </c>
    </row>
    <row r="14" spans="1:12" ht="30.75" customHeight="1" thickBot="1" x14ac:dyDescent="0.25">
      <c r="A14" s="79"/>
      <c r="B14" s="15">
        <v>4</v>
      </c>
      <c r="C14" s="16"/>
      <c r="D14" s="17"/>
      <c r="E14" s="17"/>
      <c r="F14" s="17"/>
      <c r="G14" s="18"/>
      <c r="H14" s="19"/>
      <c r="I14" s="20"/>
      <c r="J14" s="20"/>
      <c r="K14" s="21"/>
    </row>
    <row r="15" spans="1:12" ht="30.75" customHeight="1" thickBot="1" x14ac:dyDescent="0.25">
      <c r="A15" s="79"/>
      <c r="B15" s="22">
        <v>3</v>
      </c>
      <c r="C15" s="23"/>
      <c r="D15" s="27"/>
      <c r="E15" s="17"/>
      <c r="F15" s="17"/>
      <c r="G15" s="18"/>
      <c r="H15" s="24"/>
      <c r="I15" s="25"/>
      <c r="J15" s="14" t="s">
        <v>116</v>
      </c>
      <c r="K15" s="26"/>
      <c r="L15" s="4" t="s">
        <v>120</v>
      </c>
    </row>
    <row r="16" spans="1:12" ht="30.75" customHeight="1" thickBot="1" x14ac:dyDescent="0.25">
      <c r="A16" s="79"/>
      <c r="B16" s="15">
        <v>2</v>
      </c>
      <c r="C16" s="23"/>
      <c r="D16" s="27"/>
      <c r="E16" s="27"/>
      <c r="F16" s="17"/>
      <c r="G16" s="28"/>
      <c r="I16" s="20"/>
      <c r="J16" s="29"/>
      <c r="K16" s="30"/>
    </row>
    <row r="17" spans="1:12" ht="30.75" customHeight="1" thickBot="1" x14ac:dyDescent="0.25">
      <c r="A17" s="80"/>
      <c r="B17" s="15">
        <v>1</v>
      </c>
      <c r="C17" s="31"/>
      <c r="D17" s="32"/>
      <c r="E17" s="32"/>
      <c r="F17" s="33"/>
      <c r="G17" s="34"/>
      <c r="H17" s="12"/>
      <c r="I17" s="35"/>
      <c r="J17" s="14" t="s">
        <v>117</v>
      </c>
      <c r="L17" s="4" t="s">
        <v>123</v>
      </c>
    </row>
    <row r="18" spans="1:12" x14ac:dyDescent="0.2">
      <c r="A18" s="36"/>
      <c r="B18" s="37">
        <v>0</v>
      </c>
      <c r="C18" s="38">
        <v>1</v>
      </c>
      <c r="D18" s="4">
        <v>2</v>
      </c>
      <c r="E18" s="39">
        <v>3</v>
      </c>
      <c r="F18" s="39">
        <v>4</v>
      </c>
      <c r="G18" s="39">
        <v>5</v>
      </c>
      <c r="H18" s="21"/>
      <c r="I18" s="40"/>
      <c r="J18" s="40"/>
      <c r="K18" s="41"/>
    </row>
    <row r="19" spans="1:12" ht="38.25" customHeight="1" x14ac:dyDescent="0.2">
      <c r="A19" s="36"/>
      <c r="B19" s="36"/>
      <c r="C19" s="81" t="s">
        <v>118</v>
      </c>
      <c r="D19" s="82"/>
      <c r="E19" s="82"/>
      <c r="F19" s="82"/>
      <c r="G19" s="83"/>
      <c r="H19" s="36"/>
      <c r="I19" s="42"/>
      <c r="J19" s="42"/>
      <c r="K19" s="43"/>
    </row>
    <row r="20" spans="1:12" x14ac:dyDescent="0.2">
      <c r="D20" s="44"/>
      <c r="I20" s="44"/>
      <c r="J20" s="44"/>
      <c r="K20" s="44"/>
    </row>
  </sheetData>
  <mergeCells count="2">
    <mergeCell ref="A13:A17"/>
    <mergeCell ref="C19:G1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BB6AB-DC86-45FE-8932-216A82455E02}">
  <dimension ref="A1:BL522"/>
  <sheetViews>
    <sheetView tabSelected="1" topLeftCell="A2" zoomScale="118" zoomScaleNormal="118" zoomScaleSheetLayoutView="100" workbookViewId="0">
      <selection activeCell="C3" sqref="C3"/>
    </sheetView>
  </sheetViews>
  <sheetFormatPr baseColWidth="10" defaultColWidth="11.42578125" defaultRowHeight="12.75" x14ac:dyDescent="0.25"/>
  <cols>
    <col min="1" max="1" width="5.5703125" style="56" customWidth="1"/>
    <col min="2" max="2" width="17.140625" style="57" customWidth="1"/>
    <col min="3" max="4" width="17.7109375" style="57" customWidth="1"/>
    <col min="5" max="5" width="17.7109375" style="54" customWidth="1"/>
    <col min="6" max="6" width="28.42578125" style="56" customWidth="1"/>
    <col min="7" max="7" width="19.5703125" style="55" bestFit="1" customWidth="1"/>
    <col min="8" max="40" width="11.42578125" style="55"/>
    <col min="41" max="16384" width="11.42578125" style="54"/>
  </cols>
  <sheetData>
    <row r="1" spans="1:64" s="70" customFormat="1" ht="18.75" customHeight="1" x14ac:dyDescent="0.2">
      <c r="A1" s="84"/>
      <c r="B1" s="84"/>
      <c r="C1" s="85" t="s">
        <v>172</v>
      </c>
      <c r="D1" s="86"/>
      <c r="E1" s="87"/>
      <c r="F1" s="88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64" s="70" customFormat="1" ht="45.75" customHeight="1" x14ac:dyDescent="0.2">
      <c r="A2" s="84"/>
      <c r="B2" s="84"/>
      <c r="C2" s="85" t="s">
        <v>180</v>
      </c>
      <c r="D2" s="86"/>
      <c r="E2" s="87"/>
      <c r="F2" s="89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64" s="70" customFormat="1" ht="18.75" customHeight="1" x14ac:dyDescent="0.2">
      <c r="A3" s="84"/>
      <c r="B3" s="84"/>
      <c r="C3" s="72" t="s">
        <v>184</v>
      </c>
      <c r="D3" s="72" t="s">
        <v>179</v>
      </c>
      <c r="E3" s="72" t="s">
        <v>182</v>
      </c>
      <c r="F3" s="90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64" ht="12.75" customHeight="1" x14ac:dyDescent="0.25">
      <c r="A4" s="91" t="s">
        <v>178</v>
      </c>
      <c r="B4" s="91"/>
      <c r="C4" s="91"/>
      <c r="D4" s="91"/>
      <c r="E4" s="91"/>
      <c r="F4" s="91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38.25" x14ac:dyDescent="0.25">
      <c r="A5" s="68" t="s">
        <v>177</v>
      </c>
      <c r="B5" s="69" t="s">
        <v>176</v>
      </c>
      <c r="C5" s="92" t="s">
        <v>175</v>
      </c>
      <c r="D5" s="93"/>
      <c r="E5" s="94"/>
      <c r="F5" s="68" t="s">
        <v>174</v>
      </c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x14ac:dyDescent="0.25">
      <c r="A6" s="61"/>
      <c r="B6" s="65"/>
      <c r="C6" s="95"/>
      <c r="D6" s="96"/>
      <c r="E6" s="97"/>
      <c r="F6" s="61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x14ac:dyDescent="0.25">
      <c r="A7" s="61"/>
      <c r="B7" s="65"/>
      <c r="C7" s="95"/>
      <c r="D7" s="96"/>
      <c r="E7" s="97"/>
      <c r="F7" s="61"/>
      <c r="H7" s="60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x14ac:dyDescent="0.25">
      <c r="A8" s="61"/>
      <c r="B8" s="65"/>
      <c r="C8" s="95"/>
      <c r="D8" s="96"/>
      <c r="E8" s="97"/>
      <c r="F8" s="61"/>
      <c r="H8" s="60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x14ac:dyDescent="0.25">
      <c r="A9" s="67"/>
      <c r="B9" s="66"/>
      <c r="C9" s="95"/>
      <c r="D9" s="96"/>
      <c r="E9" s="97"/>
      <c r="F9" s="61"/>
      <c r="H9" s="60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x14ac:dyDescent="0.25">
      <c r="A10" s="67"/>
      <c r="B10" s="66"/>
      <c r="C10" s="95"/>
      <c r="D10" s="96"/>
      <c r="E10" s="97"/>
      <c r="F10" s="61"/>
      <c r="H10" s="60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64" x14ac:dyDescent="0.25">
      <c r="A11" s="61"/>
      <c r="B11" s="65"/>
      <c r="C11" s="95"/>
      <c r="D11" s="96"/>
      <c r="E11" s="97"/>
      <c r="F11" s="61"/>
      <c r="H11" s="60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64" x14ac:dyDescent="0.25">
      <c r="A12" s="61"/>
      <c r="B12" s="65"/>
      <c r="C12" s="95"/>
      <c r="D12" s="96"/>
      <c r="E12" s="97"/>
      <c r="F12" s="61"/>
      <c r="H12" s="60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</row>
    <row r="13" spans="1:64" x14ac:dyDescent="0.25">
      <c r="A13" s="61"/>
      <c r="B13" s="65"/>
      <c r="C13" s="95"/>
      <c r="D13" s="96"/>
      <c r="E13" s="97"/>
      <c r="F13" s="61"/>
      <c r="H13" s="60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</row>
    <row r="14" spans="1:64" x14ac:dyDescent="0.25">
      <c r="A14" s="61"/>
      <c r="B14" s="65"/>
      <c r="C14" s="95"/>
      <c r="D14" s="96"/>
      <c r="E14" s="97"/>
      <c r="F14" s="61"/>
      <c r="H14" s="60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</row>
    <row r="15" spans="1:64" x14ac:dyDescent="0.25">
      <c r="A15" s="61"/>
      <c r="B15" s="65"/>
      <c r="C15" s="95"/>
      <c r="D15" s="96"/>
      <c r="E15" s="97"/>
      <c r="F15" s="61"/>
      <c r="H15" s="60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</row>
    <row r="16" spans="1:64" x14ac:dyDescent="0.25">
      <c r="A16" s="61"/>
      <c r="B16" s="65"/>
      <c r="C16" s="95"/>
      <c r="D16" s="96"/>
      <c r="E16" s="97"/>
      <c r="F16" s="61"/>
      <c r="G16" s="54"/>
      <c r="H16" s="6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</row>
    <row r="17" spans="1:64" x14ac:dyDescent="0.25">
      <c r="A17" s="61"/>
      <c r="B17" s="65"/>
      <c r="C17" s="95"/>
      <c r="D17" s="96"/>
      <c r="E17" s="97"/>
      <c r="F17" s="61"/>
      <c r="G17" s="54"/>
      <c r="H17" s="6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</row>
    <row r="18" spans="1:64" x14ac:dyDescent="0.25">
      <c r="A18" s="63"/>
      <c r="B18" s="62"/>
      <c r="C18" s="95"/>
      <c r="D18" s="96"/>
      <c r="E18" s="97"/>
      <c r="F18" s="61"/>
      <c r="H18" s="60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64" x14ac:dyDescent="0.25">
      <c r="A19" s="63"/>
      <c r="B19" s="62"/>
      <c r="C19" s="95"/>
      <c r="D19" s="96"/>
      <c r="E19" s="97"/>
      <c r="F19" s="61"/>
      <c r="H19" s="60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64" x14ac:dyDescent="0.25">
      <c r="A20" s="63"/>
      <c r="B20" s="62"/>
      <c r="C20" s="95"/>
      <c r="D20" s="96"/>
      <c r="E20" s="97"/>
      <c r="F20" s="61"/>
      <c r="H20" s="60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64" x14ac:dyDescent="0.25">
      <c r="A21" s="63"/>
      <c r="B21" s="62"/>
      <c r="C21" s="95"/>
      <c r="D21" s="96"/>
      <c r="E21" s="97"/>
      <c r="F21" s="61"/>
      <c r="H21" s="60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</row>
    <row r="22" spans="1:64" x14ac:dyDescent="0.25">
      <c r="A22" s="63"/>
      <c r="B22" s="62"/>
      <c r="C22" s="95"/>
      <c r="D22" s="96"/>
      <c r="E22" s="97"/>
      <c r="F22" s="61"/>
      <c r="H22" s="60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</row>
    <row r="23" spans="1:64" x14ac:dyDescent="0.25">
      <c r="A23" s="63"/>
      <c r="B23" s="62"/>
      <c r="C23" s="95"/>
      <c r="D23" s="96"/>
      <c r="E23" s="97"/>
      <c r="F23" s="61"/>
      <c r="H23" s="60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64" x14ac:dyDescent="0.25">
      <c r="A24" s="63"/>
      <c r="B24" s="62"/>
      <c r="C24" s="95"/>
      <c r="D24" s="96"/>
      <c r="E24" s="97"/>
      <c r="F24" s="61"/>
      <c r="H24" s="60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</row>
    <row r="25" spans="1:64" x14ac:dyDescent="0.25">
      <c r="A25" s="63"/>
      <c r="B25" s="62"/>
      <c r="C25" s="95"/>
      <c r="D25" s="96"/>
      <c r="E25" s="97"/>
      <c r="F25" s="61"/>
      <c r="H25" s="60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64" x14ac:dyDescent="0.25">
      <c r="A26" s="58"/>
      <c r="B26" s="59"/>
      <c r="C26" s="59"/>
      <c r="D26" s="59"/>
      <c r="E26" s="55"/>
      <c r="F26" s="58"/>
      <c r="H26" s="60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64" x14ac:dyDescent="0.25">
      <c r="A27" s="58"/>
      <c r="B27" s="59"/>
      <c r="C27" s="59"/>
      <c r="D27" s="59"/>
      <c r="E27" s="55"/>
      <c r="F27" s="58"/>
      <c r="H27" s="60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</row>
    <row r="28" spans="1:64" x14ac:dyDescent="0.25">
      <c r="A28" s="58"/>
      <c r="B28" s="59"/>
      <c r="C28" s="59"/>
      <c r="D28" s="59"/>
      <c r="E28" s="55"/>
      <c r="F28" s="58"/>
      <c r="H28" s="60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64" x14ac:dyDescent="0.25">
      <c r="A29" s="58"/>
      <c r="B29" s="59"/>
      <c r="C29" s="59"/>
      <c r="D29" s="59"/>
      <c r="E29" s="55"/>
      <c r="F29" s="58"/>
      <c r="H29" s="60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64" x14ac:dyDescent="0.25">
      <c r="A30" s="58"/>
      <c r="B30" s="59"/>
      <c r="C30" s="59"/>
      <c r="D30" s="59"/>
      <c r="E30" s="55"/>
      <c r="F30" s="58"/>
      <c r="H30" s="60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</row>
    <row r="31" spans="1:64" x14ac:dyDescent="0.25">
      <c r="A31" s="58"/>
      <c r="B31" s="58"/>
      <c r="C31" s="58"/>
      <c r="D31" s="58"/>
      <c r="E31" s="55"/>
      <c r="F31" s="55"/>
      <c r="H31" s="60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</row>
    <row r="32" spans="1:64" x14ac:dyDescent="0.25">
      <c r="A32" s="58"/>
      <c r="B32" s="58"/>
      <c r="C32" s="58"/>
      <c r="D32" s="58"/>
      <c r="E32" s="55"/>
      <c r="F32" s="55"/>
      <c r="H32" s="60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</row>
    <row r="33" spans="1:64" x14ac:dyDescent="0.25">
      <c r="A33" s="58"/>
      <c r="B33" s="58"/>
      <c r="C33" s="58"/>
      <c r="D33" s="58"/>
      <c r="E33" s="55"/>
      <c r="F33" s="55"/>
      <c r="H33" s="60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</row>
    <row r="34" spans="1:64" x14ac:dyDescent="0.25">
      <c r="A34" s="58"/>
      <c r="B34" s="58"/>
      <c r="C34" s="58"/>
      <c r="D34" s="58"/>
      <c r="E34" s="55"/>
      <c r="F34" s="55"/>
      <c r="H34" s="60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</row>
    <row r="35" spans="1:64" x14ac:dyDescent="0.25">
      <c r="A35" s="58"/>
      <c r="B35" s="58"/>
      <c r="C35" s="58"/>
      <c r="D35" s="58"/>
      <c r="E35" s="55"/>
      <c r="F35" s="55"/>
      <c r="H35" s="60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</row>
    <row r="36" spans="1:64" x14ac:dyDescent="0.25">
      <c r="A36" s="58"/>
      <c r="B36" s="58"/>
      <c r="C36" s="58"/>
      <c r="D36" s="58"/>
      <c r="E36" s="55"/>
      <c r="F36" s="55"/>
      <c r="H36" s="60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</row>
    <row r="37" spans="1:64" x14ac:dyDescent="0.25">
      <c r="A37" s="58"/>
      <c r="B37" s="58"/>
      <c r="C37" s="58"/>
      <c r="D37" s="58"/>
      <c r="E37" s="55"/>
      <c r="F37" s="55"/>
      <c r="H37" s="60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</row>
    <row r="38" spans="1:64" x14ac:dyDescent="0.25">
      <c r="A38" s="58"/>
      <c r="B38" s="58"/>
      <c r="C38" s="58"/>
      <c r="D38" s="58"/>
      <c r="E38" s="55"/>
      <c r="F38" s="55"/>
      <c r="H38" s="60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</row>
    <row r="39" spans="1:64" x14ac:dyDescent="0.25">
      <c r="A39" s="58"/>
      <c r="B39" s="59"/>
      <c r="C39" s="59"/>
      <c r="D39" s="59"/>
      <c r="E39" s="55"/>
      <c r="F39" s="58"/>
      <c r="H39" s="60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</row>
    <row r="40" spans="1:64" x14ac:dyDescent="0.25">
      <c r="A40" s="58"/>
      <c r="B40" s="59"/>
      <c r="C40" s="59"/>
      <c r="D40" s="59"/>
      <c r="E40" s="55"/>
      <c r="F40" s="58"/>
      <c r="H40" s="60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</row>
    <row r="41" spans="1:64" x14ac:dyDescent="0.25">
      <c r="A41" s="58"/>
      <c r="B41" s="59"/>
      <c r="C41" s="59"/>
      <c r="D41" s="59"/>
      <c r="E41" s="55"/>
      <c r="F41" s="58"/>
      <c r="H41" s="60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</row>
    <row r="42" spans="1:64" x14ac:dyDescent="0.25">
      <c r="A42" s="58"/>
      <c r="B42" s="59"/>
      <c r="C42" s="59"/>
      <c r="D42" s="59"/>
      <c r="E42" s="55"/>
      <c r="F42" s="58"/>
      <c r="H42" s="60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</row>
    <row r="43" spans="1:64" x14ac:dyDescent="0.25">
      <c r="A43" s="58"/>
      <c r="B43" s="59"/>
      <c r="C43" s="59"/>
      <c r="D43" s="59"/>
      <c r="E43" s="55"/>
      <c r="F43" s="58"/>
      <c r="H43" s="60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</row>
    <row r="44" spans="1:64" x14ac:dyDescent="0.25">
      <c r="A44" s="58"/>
      <c r="B44" s="59"/>
      <c r="C44" s="59"/>
      <c r="D44" s="59"/>
      <c r="E44" s="55"/>
      <c r="F44" s="58"/>
      <c r="H44" s="60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</row>
    <row r="45" spans="1:64" x14ac:dyDescent="0.25">
      <c r="A45" s="58"/>
      <c r="B45" s="59"/>
      <c r="C45" s="59"/>
      <c r="D45" s="59"/>
      <c r="E45" s="55"/>
      <c r="F45" s="58"/>
      <c r="H45" s="60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</row>
    <row r="46" spans="1:64" x14ac:dyDescent="0.25">
      <c r="A46" s="58"/>
      <c r="B46" s="59"/>
      <c r="C46" s="59"/>
      <c r="D46" s="59"/>
      <c r="E46" s="55"/>
      <c r="F46" s="58"/>
      <c r="H46" s="60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</row>
    <row r="47" spans="1:64" x14ac:dyDescent="0.25">
      <c r="A47" s="58"/>
      <c r="B47" s="59"/>
      <c r="C47" s="59"/>
      <c r="D47" s="59"/>
      <c r="E47" s="55"/>
      <c r="F47" s="58"/>
      <c r="H47" s="60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</row>
    <row r="48" spans="1:64" x14ac:dyDescent="0.25">
      <c r="A48" s="58"/>
      <c r="B48" s="59"/>
      <c r="C48" s="59"/>
      <c r="D48" s="59"/>
      <c r="E48" s="55"/>
      <c r="F48" s="58"/>
      <c r="H48" s="60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</row>
    <row r="49" spans="1:64" x14ac:dyDescent="0.25">
      <c r="A49" s="58"/>
      <c r="B49" s="59"/>
      <c r="C49" s="59"/>
      <c r="D49" s="59"/>
      <c r="E49" s="55"/>
      <c r="F49" s="58"/>
      <c r="H49" s="60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</row>
    <row r="50" spans="1:64" x14ac:dyDescent="0.25">
      <c r="A50" s="58"/>
      <c r="B50" s="59"/>
      <c r="C50" s="59"/>
      <c r="D50" s="59"/>
      <c r="E50" s="55"/>
      <c r="F50" s="58"/>
      <c r="H50" s="60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</row>
    <row r="51" spans="1:64" x14ac:dyDescent="0.25">
      <c r="A51" s="58"/>
      <c r="B51" s="59"/>
      <c r="C51" s="59"/>
      <c r="D51" s="59"/>
      <c r="E51" s="55"/>
      <c r="F51" s="58"/>
      <c r="H51" s="60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</row>
    <row r="52" spans="1:64" x14ac:dyDescent="0.25">
      <c r="A52" s="58"/>
      <c r="B52" s="59"/>
      <c r="C52" s="59"/>
      <c r="D52" s="59"/>
      <c r="E52" s="55"/>
      <c r="F52" s="58"/>
      <c r="H52" s="60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64" x14ac:dyDescent="0.25">
      <c r="A53" s="58"/>
      <c r="B53" s="59"/>
      <c r="C53" s="59"/>
      <c r="D53" s="59"/>
      <c r="E53" s="55"/>
      <c r="F53" s="58"/>
      <c r="H53" s="60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spans="1:64" x14ac:dyDescent="0.25">
      <c r="A54" s="58"/>
      <c r="B54" s="59"/>
      <c r="C54" s="59"/>
      <c r="D54" s="59"/>
      <c r="E54" s="55"/>
      <c r="F54" s="58"/>
      <c r="H54" s="60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64" x14ac:dyDescent="0.25">
      <c r="A55" s="58"/>
      <c r="B55" s="59"/>
      <c r="C55" s="59"/>
      <c r="D55" s="59"/>
      <c r="E55" s="55"/>
      <c r="F55" s="58"/>
      <c r="H55" s="60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spans="1:64" x14ac:dyDescent="0.25">
      <c r="A56" s="58"/>
      <c r="B56" s="59"/>
      <c r="C56" s="59"/>
      <c r="D56" s="59"/>
      <c r="E56" s="55"/>
      <c r="F56" s="58"/>
      <c r="H56" s="60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</row>
    <row r="57" spans="1:64" x14ac:dyDescent="0.25">
      <c r="A57" s="58"/>
      <c r="B57" s="59"/>
      <c r="C57" s="59"/>
      <c r="D57" s="59"/>
      <c r="E57" s="55"/>
      <c r="F57" s="58"/>
      <c r="H57" s="60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spans="1:64" x14ac:dyDescent="0.25">
      <c r="A58" s="58"/>
      <c r="B58" s="59"/>
      <c r="C58" s="59"/>
      <c r="D58" s="59"/>
      <c r="E58" s="55"/>
      <c r="F58" s="58"/>
      <c r="H58" s="60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</row>
    <row r="59" spans="1:64" x14ac:dyDescent="0.25">
      <c r="A59" s="58"/>
      <c r="B59" s="59"/>
      <c r="C59" s="59"/>
      <c r="D59" s="59"/>
      <c r="E59" s="55"/>
      <c r="F59" s="58"/>
      <c r="H59" s="60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</row>
    <row r="60" spans="1:64" x14ac:dyDescent="0.25">
      <c r="A60" s="58"/>
      <c r="B60" s="59"/>
      <c r="C60" s="59"/>
      <c r="D60" s="59"/>
      <c r="E60" s="55"/>
      <c r="F60" s="58"/>
      <c r="H60" s="60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spans="1:64" x14ac:dyDescent="0.25">
      <c r="A61" s="58"/>
      <c r="B61" s="59"/>
      <c r="C61" s="59"/>
      <c r="D61" s="59"/>
      <c r="E61" s="55"/>
      <c r="F61" s="58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64" x14ac:dyDescent="0.25">
      <c r="A62" s="58"/>
      <c r="B62" s="59"/>
      <c r="C62" s="59"/>
      <c r="D62" s="59"/>
      <c r="E62" s="55"/>
      <c r="F62" s="58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</row>
    <row r="63" spans="1:64" x14ac:dyDescent="0.25">
      <c r="A63" s="58"/>
      <c r="B63" s="59"/>
      <c r="C63" s="59"/>
      <c r="D63" s="59"/>
      <c r="E63" s="55"/>
      <c r="F63" s="58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</row>
    <row r="64" spans="1:64" x14ac:dyDescent="0.25">
      <c r="A64" s="58"/>
      <c r="B64" s="59"/>
      <c r="C64" s="59"/>
      <c r="D64" s="59"/>
      <c r="E64" s="55"/>
      <c r="F64" s="58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</row>
    <row r="65" spans="1:64" x14ac:dyDescent="0.25">
      <c r="A65" s="58"/>
      <c r="B65" s="59"/>
      <c r="C65" s="59"/>
      <c r="D65" s="59"/>
      <c r="E65" s="55"/>
      <c r="F65" s="58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</row>
    <row r="66" spans="1:64" x14ac:dyDescent="0.25">
      <c r="A66" s="58"/>
      <c r="B66" s="59"/>
      <c r="C66" s="59"/>
      <c r="D66" s="59"/>
      <c r="E66" s="55"/>
      <c r="F66" s="58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</row>
    <row r="67" spans="1:64" x14ac:dyDescent="0.25">
      <c r="A67" s="58"/>
      <c r="B67" s="59"/>
      <c r="C67" s="59"/>
      <c r="D67" s="59"/>
      <c r="E67" s="55"/>
      <c r="F67" s="58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</row>
    <row r="68" spans="1:64" x14ac:dyDescent="0.25">
      <c r="A68" s="58"/>
      <c r="B68" s="59"/>
      <c r="C68" s="59"/>
      <c r="D68" s="59"/>
      <c r="E68" s="55"/>
      <c r="F68" s="58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</row>
    <row r="69" spans="1:64" x14ac:dyDescent="0.25">
      <c r="A69" s="58"/>
      <c r="B69" s="59"/>
      <c r="C69" s="59"/>
      <c r="D69" s="59"/>
      <c r="E69" s="55"/>
      <c r="F69" s="58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spans="1:64" x14ac:dyDescent="0.25">
      <c r="A70" s="58"/>
      <c r="B70" s="59"/>
      <c r="C70" s="59"/>
      <c r="D70" s="59"/>
      <c r="E70" s="55"/>
      <c r="F70" s="58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</row>
    <row r="71" spans="1:64" x14ac:dyDescent="0.25">
      <c r="A71" s="58"/>
      <c r="B71" s="59"/>
      <c r="C71" s="59"/>
      <c r="D71" s="59"/>
      <c r="E71" s="55"/>
      <c r="F71" s="58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</row>
    <row r="72" spans="1:64" x14ac:dyDescent="0.25">
      <c r="A72" s="58"/>
      <c r="B72" s="59"/>
      <c r="C72" s="59"/>
      <c r="D72" s="59"/>
      <c r="E72" s="55"/>
      <c r="F72" s="58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</row>
    <row r="73" spans="1:64" x14ac:dyDescent="0.25">
      <c r="A73" s="58"/>
      <c r="B73" s="59"/>
      <c r="C73" s="59"/>
      <c r="D73" s="59"/>
      <c r="E73" s="55"/>
      <c r="F73" s="58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</row>
    <row r="74" spans="1:64" x14ac:dyDescent="0.25">
      <c r="A74" s="58"/>
      <c r="B74" s="59"/>
      <c r="C74" s="59"/>
      <c r="D74" s="59"/>
      <c r="E74" s="55"/>
      <c r="F74" s="58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</row>
    <row r="75" spans="1:64" x14ac:dyDescent="0.25">
      <c r="A75" s="58"/>
      <c r="B75" s="59"/>
      <c r="C75" s="59"/>
      <c r="D75" s="59"/>
      <c r="E75" s="55"/>
      <c r="F75" s="58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</row>
    <row r="76" spans="1:64" x14ac:dyDescent="0.25">
      <c r="A76" s="58"/>
      <c r="B76" s="59"/>
      <c r="C76" s="59"/>
      <c r="D76" s="59"/>
      <c r="E76" s="55"/>
      <c r="F76" s="58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</row>
    <row r="77" spans="1:64" x14ac:dyDescent="0.25">
      <c r="A77" s="58"/>
      <c r="B77" s="59"/>
      <c r="C77" s="59"/>
      <c r="D77" s="59"/>
      <c r="E77" s="55"/>
      <c r="F77" s="58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</row>
    <row r="78" spans="1:64" x14ac:dyDescent="0.25">
      <c r="A78" s="58"/>
      <c r="B78" s="59"/>
      <c r="C78" s="59"/>
      <c r="D78" s="59"/>
      <c r="E78" s="55"/>
      <c r="F78" s="58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</row>
    <row r="79" spans="1:64" x14ac:dyDescent="0.25">
      <c r="A79" s="58"/>
      <c r="B79" s="59"/>
      <c r="C79" s="59"/>
      <c r="D79" s="59"/>
      <c r="E79" s="55"/>
      <c r="F79" s="58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</row>
    <row r="80" spans="1:64" x14ac:dyDescent="0.25">
      <c r="A80" s="58"/>
      <c r="B80" s="59"/>
      <c r="C80" s="59"/>
      <c r="D80" s="59"/>
      <c r="E80" s="55"/>
      <c r="F80" s="58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</row>
    <row r="81" spans="1:64" x14ac:dyDescent="0.25">
      <c r="A81" s="58"/>
      <c r="B81" s="59"/>
      <c r="C81" s="59"/>
      <c r="D81" s="59"/>
      <c r="E81" s="55"/>
      <c r="F81" s="58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</row>
    <row r="82" spans="1:64" x14ac:dyDescent="0.25">
      <c r="A82" s="58"/>
      <c r="B82" s="59"/>
      <c r="C82" s="59"/>
      <c r="D82" s="59"/>
      <c r="E82" s="55"/>
      <c r="F82" s="58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</row>
    <row r="83" spans="1:64" x14ac:dyDescent="0.25">
      <c r="A83" s="58"/>
      <c r="B83" s="59"/>
      <c r="C83" s="59"/>
      <c r="D83" s="59"/>
      <c r="E83" s="55"/>
      <c r="F83" s="58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</row>
    <row r="84" spans="1:64" x14ac:dyDescent="0.25">
      <c r="A84" s="58"/>
      <c r="B84" s="59"/>
      <c r="C84" s="59"/>
      <c r="D84" s="59"/>
      <c r="E84" s="55"/>
      <c r="F84" s="58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</row>
    <row r="85" spans="1:64" x14ac:dyDescent="0.25">
      <c r="A85" s="58"/>
      <c r="B85" s="59"/>
      <c r="C85" s="59"/>
      <c r="D85" s="59"/>
      <c r="E85" s="55"/>
      <c r="F85" s="58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</row>
    <row r="86" spans="1:64" x14ac:dyDescent="0.25">
      <c r="A86" s="58"/>
      <c r="B86" s="59"/>
      <c r="C86" s="59"/>
      <c r="D86" s="59"/>
      <c r="E86" s="55"/>
      <c r="F86" s="58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</row>
    <row r="87" spans="1:64" x14ac:dyDescent="0.25">
      <c r="A87" s="58"/>
      <c r="B87" s="59"/>
      <c r="C87" s="59"/>
      <c r="D87" s="59"/>
      <c r="E87" s="55"/>
      <c r="F87" s="58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</row>
    <row r="88" spans="1:64" x14ac:dyDescent="0.25">
      <c r="A88" s="58"/>
      <c r="B88" s="59"/>
      <c r="C88" s="59"/>
      <c r="D88" s="59"/>
      <c r="E88" s="55"/>
      <c r="F88" s="58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</row>
    <row r="89" spans="1:64" x14ac:dyDescent="0.25">
      <c r="A89" s="58"/>
      <c r="B89" s="59"/>
      <c r="C89" s="59"/>
      <c r="D89" s="59"/>
      <c r="E89" s="55"/>
      <c r="F89" s="58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</row>
    <row r="90" spans="1:64" x14ac:dyDescent="0.25">
      <c r="A90" s="58"/>
      <c r="B90" s="59"/>
      <c r="C90" s="59"/>
      <c r="D90" s="59"/>
      <c r="E90" s="55"/>
      <c r="F90" s="58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</row>
    <row r="91" spans="1:64" x14ac:dyDescent="0.25">
      <c r="A91" s="58"/>
      <c r="B91" s="59"/>
      <c r="C91" s="59"/>
      <c r="D91" s="59"/>
      <c r="E91" s="55"/>
      <c r="F91" s="58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</row>
    <row r="92" spans="1:64" x14ac:dyDescent="0.25">
      <c r="A92" s="58"/>
      <c r="B92" s="59"/>
      <c r="C92" s="59"/>
      <c r="D92" s="59"/>
      <c r="E92" s="55"/>
      <c r="F92" s="58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</row>
    <row r="93" spans="1:64" x14ac:dyDescent="0.25">
      <c r="A93" s="58"/>
      <c r="B93" s="59"/>
      <c r="C93" s="59"/>
      <c r="D93" s="59"/>
      <c r="E93" s="55"/>
      <c r="F93" s="58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</row>
    <row r="94" spans="1:64" x14ac:dyDescent="0.25">
      <c r="A94" s="58"/>
      <c r="B94" s="59"/>
      <c r="C94" s="59"/>
      <c r="D94" s="59"/>
      <c r="E94" s="55"/>
      <c r="F94" s="58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</row>
    <row r="95" spans="1:64" x14ac:dyDescent="0.25">
      <c r="A95" s="58"/>
      <c r="B95" s="59"/>
      <c r="C95" s="59"/>
      <c r="D95" s="59"/>
      <c r="E95" s="55"/>
      <c r="F95" s="58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</row>
    <row r="96" spans="1:64" x14ac:dyDescent="0.25">
      <c r="A96" s="58"/>
      <c r="B96" s="59"/>
      <c r="C96" s="59"/>
      <c r="D96" s="59"/>
      <c r="E96" s="55"/>
      <c r="F96" s="58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</row>
    <row r="97" spans="1:64" x14ac:dyDescent="0.25">
      <c r="A97" s="58"/>
      <c r="B97" s="59"/>
      <c r="C97" s="59"/>
      <c r="D97" s="59"/>
      <c r="E97" s="55"/>
      <c r="F97" s="58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</row>
    <row r="98" spans="1:64" x14ac:dyDescent="0.25">
      <c r="A98" s="58"/>
      <c r="B98" s="59"/>
      <c r="C98" s="59"/>
      <c r="D98" s="59"/>
      <c r="E98" s="55"/>
      <c r="F98" s="58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</row>
    <row r="99" spans="1:64" x14ac:dyDescent="0.25">
      <c r="A99" s="58"/>
      <c r="B99" s="59"/>
      <c r="C99" s="59"/>
      <c r="D99" s="59"/>
      <c r="E99" s="55"/>
      <c r="F99" s="58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</row>
    <row r="100" spans="1:64" x14ac:dyDescent="0.25">
      <c r="A100" s="58"/>
      <c r="B100" s="59"/>
      <c r="C100" s="59"/>
      <c r="D100" s="59"/>
      <c r="E100" s="55"/>
      <c r="F100" s="58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</row>
    <row r="101" spans="1:64" x14ac:dyDescent="0.25">
      <c r="A101" s="58"/>
      <c r="B101" s="59"/>
      <c r="C101" s="59"/>
      <c r="D101" s="59"/>
      <c r="E101" s="55"/>
      <c r="F101" s="58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</row>
    <row r="102" spans="1:64" x14ac:dyDescent="0.25">
      <c r="A102" s="58"/>
      <c r="B102" s="59"/>
      <c r="C102" s="59"/>
      <c r="D102" s="59"/>
      <c r="E102" s="55"/>
      <c r="F102" s="58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</row>
    <row r="103" spans="1:64" x14ac:dyDescent="0.25">
      <c r="A103" s="58"/>
      <c r="B103" s="59"/>
      <c r="C103" s="59"/>
      <c r="D103" s="59"/>
      <c r="E103" s="55"/>
      <c r="F103" s="58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</row>
    <row r="104" spans="1:64" x14ac:dyDescent="0.25">
      <c r="A104" s="58"/>
      <c r="B104" s="59"/>
      <c r="C104" s="59"/>
      <c r="D104" s="59"/>
      <c r="E104" s="55"/>
      <c r="F104" s="58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</row>
    <row r="105" spans="1:64" x14ac:dyDescent="0.25">
      <c r="A105" s="58"/>
      <c r="B105" s="59"/>
      <c r="C105" s="59"/>
      <c r="D105" s="59"/>
      <c r="E105" s="55"/>
      <c r="F105" s="58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</row>
    <row r="106" spans="1:64" x14ac:dyDescent="0.25">
      <c r="A106" s="58"/>
      <c r="B106" s="59"/>
      <c r="C106" s="59"/>
      <c r="D106" s="59"/>
      <c r="E106" s="55"/>
      <c r="F106" s="58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</row>
    <row r="107" spans="1:64" x14ac:dyDescent="0.25">
      <c r="A107" s="58"/>
      <c r="B107" s="59"/>
      <c r="C107" s="59"/>
      <c r="D107" s="59"/>
      <c r="E107" s="55"/>
      <c r="F107" s="58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</row>
    <row r="108" spans="1:64" x14ac:dyDescent="0.25">
      <c r="A108" s="58"/>
      <c r="B108" s="59"/>
      <c r="C108" s="59"/>
      <c r="D108" s="59"/>
      <c r="E108" s="55"/>
      <c r="F108" s="58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</row>
    <row r="109" spans="1:64" x14ac:dyDescent="0.25">
      <c r="A109" s="58"/>
      <c r="B109" s="59"/>
      <c r="C109" s="59"/>
      <c r="D109" s="59"/>
      <c r="E109" s="55"/>
      <c r="F109" s="58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</row>
    <row r="110" spans="1:64" x14ac:dyDescent="0.25">
      <c r="A110" s="58"/>
      <c r="B110" s="59"/>
      <c r="C110" s="59"/>
      <c r="D110" s="59"/>
      <c r="E110" s="55"/>
      <c r="F110" s="58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</row>
    <row r="111" spans="1:64" x14ac:dyDescent="0.25">
      <c r="A111" s="58"/>
      <c r="B111" s="59"/>
      <c r="C111" s="59"/>
      <c r="D111" s="59"/>
      <c r="E111" s="55"/>
      <c r="F111" s="58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</row>
    <row r="112" spans="1:64" x14ac:dyDescent="0.25">
      <c r="A112" s="58"/>
      <c r="B112" s="59"/>
      <c r="C112" s="59"/>
      <c r="D112" s="59"/>
      <c r="E112" s="55"/>
      <c r="F112" s="58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</row>
    <row r="113" spans="1:64" x14ac:dyDescent="0.25">
      <c r="A113" s="58"/>
      <c r="B113" s="59"/>
      <c r="C113" s="59"/>
      <c r="D113" s="59"/>
      <c r="E113" s="55"/>
      <c r="F113" s="58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</row>
    <row r="114" spans="1:64" x14ac:dyDescent="0.25">
      <c r="A114" s="58"/>
      <c r="B114" s="59"/>
      <c r="C114" s="59"/>
      <c r="D114" s="59"/>
      <c r="E114" s="55"/>
      <c r="F114" s="58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</row>
    <row r="115" spans="1:64" x14ac:dyDescent="0.25">
      <c r="A115" s="58"/>
      <c r="B115" s="59"/>
      <c r="C115" s="59"/>
      <c r="D115" s="59"/>
      <c r="E115" s="55"/>
      <c r="F115" s="58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</row>
    <row r="116" spans="1:64" x14ac:dyDescent="0.25">
      <c r="A116" s="58"/>
      <c r="B116" s="59"/>
      <c r="C116" s="59"/>
      <c r="D116" s="59"/>
      <c r="E116" s="55"/>
      <c r="F116" s="58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</row>
    <row r="117" spans="1:64" x14ac:dyDescent="0.25">
      <c r="A117" s="58"/>
      <c r="B117" s="59"/>
      <c r="C117" s="59"/>
      <c r="D117" s="59"/>
      <c r="E117" s="55"/>
      <c r="F117" s="58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</row>
    <row r="118" spans="1:64" x14ac:dyDescent="0.25">
      <c r="A118" s="58"/>
      <c r="B118" s="59"/>
      <c r="C118" s="59"/>
      <c r="D118" s="59"/>
      <c r="E118" s="55"/>
      <c r="F118" s="58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</row>
    <row r="119" spans="1:64" x14ac:dyDescent="0.25">
      <c r="A119" s="58"/>
      <c r="B119" s="59"/>
      <c r="C119" s="59"/>
      <c r="D119" s="59"/>
      <c r="E119" s="55"/>
      <c r="F119" s="58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</row>
    <row r="120" spans="1:64" x14ac:dyDescent="0.25">
      <c r="A120" s="58"/>
      <c r="B120" s="59"/>
      <c r="C120" s="59"/>
      <c r="D120" s="59"/>
      <c r="E120" s="55"/>
      <c r="F120" s="58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</row>
    <row r="121" spans="1:64" x14ac:dyDescent="0.25">
      <c r="A121" s="58"/>
      <c r="B121" s="59"/>
      <c r="C121" s="59"/>
      <c r="D121" s="59"/>
      <c r="E121" s="55"/>
      <c r="F121" s="58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</row>
    <row r="122" spans="1:64" x14ac:dyDescent="0.25">
      <c r="A122" s="58"/>
      <c r="B122" s="59"/>
      <c r="C122" s="59"/>
      <c r="D122" s="59"/>
      <c r="E122" s="55"/>
      <c r="F122" s="58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</row>
    <row r="123" spans="1:64" x14ac:dyDescent="0.25">
      <c r="A123" s="58"/>
      <c r="B123" s="59"/>
      <c r="C123" s="59"/>
      <c r="D123" s="59"/>
      <c r="E123" s="55"/>
      <c r="F123" s="58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</row>
    <row r="124" spans="1:64" x14ac:dyDescent="0.25">
      <c r="A124" s="58"/>
      <c r="B124" s="59"/>
      <c r="C124" s="59"/>
      <c r="D124" s="59"/>
      <c r="E124" s="55"/>
      <c r="F124" s="58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</row>
    <row r="125" spans="1:64" x14ac:dyDescent="0.25">
      <c r="A125" s="58"/>
      <c r="B125" s="59"/>
      <c r="C125" s="59"/>
      <c r="D125" s="59"/>
      <c r="E125" s="55"/>
      <c r="F125" s="58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</row>
    <row r="126" spans="1:64" x14ac:dyDescent="0.25">
      <c r="A126" s="58"/>
      <c r="B126" s="59"/>
      <c r="C126" s="59"/>
      <c r="D126" s="59"/>
      <c r="E126" s="55"/>
      <c r="F126" s="58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</row>
    <row r="127" spans="1:64" x14ac:dyDescent="0.25">
      <c r="A127" s="58"/>
      <c r="B127" s="59"/>
      <c r="C127" s="59"/>
      <c r="D127" s="59"/>
      <c r="E127" s="55"/>
      <c r="F127" s="58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</row>
    <row r="128" spans="1:64" x14ac:dyDescent="0.25">
      <c r="A128" s="58"/>
      <c r="B128" s="59"/>
      <c r="C128" s="59"/>
      <c r="D128" s="59"/>
      <c r="E128" s="55"/>
      <c r="F128" s="58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</row>
    <row r="129" spans="1:64" x14ac:dyDescent="0.25">
      <c r="A129" s="58"/>
      <c r="B129" s="59"/>
      <c r="C129" s="59"/>
      <c r="D129" s="59"/>
      <c r="E129" s="55"/>
      <c r="F129" s="58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</row>
    <row r="130" spans="1:64" x14ac:dyDescent="0.25">
      <c r="A130" s="58"/>
      <c r="B130" s="59"/>
      <c r="C130" s="59"/>
      <c r="D130" s="59"/>
      <c r="E130" s="55"/>
      <c r="F130" s="58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</row>
    <row r="131" spans="1:64" x14ac:dyDescent="0.25">
      <c r="A131" s="58"/>
      <c r="B131" s="59"/>
      <c r="C131" s="59"/>
      <c r="D131" s="59"/>
      <c r="E131" s="55"/>
      <c r="F131" s="58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</row>
    <row r="132" spans="1:64" x14ac:dyDescent="0.25">
      <c r="A132" s="58"/>
      <c r="B132" s="59"/>
      <c r="C132" s="59"/>
      <c r="D132" s="59"/>
      <c r="E132" s="55"/>
      <c r="F132" s="58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</row>
    <row r="133" spans="1:64" x14ac:dyDescent="0.25">
      <c r="A133" s="58"/>
      <c r="B133" s="59"/>
      <c r="C133" s="59"/>
      <c r="D133" s="59"/>
      <c r="E133" s="55"/>
      <c r="F133" s="58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</row>
    <row r="134" spans="1:64" x14ac:dyDescent="0.25">
      <c r="A134" s="58"/>
      <c r="B134" s="59"/>
      <c r="C134" s="59"/>
      <c r="D134" s="59"/>
      <c r="E134" s="55"/>
      <c r="F134" s="58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</row>
    <row r="135" spans="1:64" x14ac:dyDescent="0.25">
      <c r="A135" s="58"/>
      <c r="B135" s="59"/>
      <c r="C135" s="59"/>
      <c r="D135" s="59"/>
      <c r="E135" s="55"/>
      <c r="F135" s="58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</row>
    <row r="136" spans="1:64" x14ac:dyDescent="0.25">
      <c r="A136" s="58"/>
      <c r="B136" s="59"/>
      <c r="C136" s="59"/>
      <c r="D136" s="59"/>
      <c r="E136" s="55"/>
      <c r="F136" s="58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</row>
    <row r="137" spans="1:64" x14ac:dyDescent="0.25">
      <c r="A137" s="58"/>
      <c r="B137" s="59"/>
      <c r="C137" s="59"/>
      <c r="D137" s="59"/>
      <c r="E137" s="55"/>
      <c r="F137" s="58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</row>
    <row r="138" spans="1:64" x14ac:dyDescent="0.25">
      <c r="A138" s="58"/>
      <c r="B138" s="59"/>
      <c r="C138" s="59"/>
      <c r="D138" s="59"/>
      <c r="E138" s="55"/>
      <c r="F138" s="58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</row>
    <row r="139" spans="1:64" x14ac:dyDescent="0.25">
      <c r="A139" s="58"/>
      <c r="B139" s="59"/>
      <c r="C139" s="59"/>
      <c r="D139" s="59"/>
      <c r="E139" s="55"/>
      <c r="F139" s="58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</row>
    <row r="140" spans="1:64" x14ac:dyDescent="0.25">
      <c r="A140" s="58"/>
      <c r="B140" s="59"/>
      <c r="C140" s="59"/>
      <c r="D140" s="59"/>
      <c r="E140" s="55"/>
      <c r="F140" s="58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</row>
    <row r="141" spans="1:64" x14ac:dyDescent="0.25">
      <c r="A141" s="58"/>
      <c r="B141" s="59"/>
      <c r="C141" s="59"/>
      <c r="D141" s="59"/>
      <c r="E141" s="55"/>
      <c r="F141" s="58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</row>
    <row r="142" spans="1:64" x14ac:dyDescent="0.25">
      <c r="A142" s="58"/>
      <c r="B142" s="59"/>
      <c r="C142" s="59"/>
      <c r="D142" s="59"/>
      <c r="E142" s="55"/>
      <c r="F142" s="58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</row>
    <row r="143" spans="1:64" x14ac:dyDescent="0.25">
      <c r="A143" s="58"/>
      <c r="B143" s="59"/>
      <c r="C143" s="59"/>
      <c r="D143" s="59"/>
      <c r="E143" s="55"/>
      <c r="F143" s="58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</row>
    <row r="144" spans="1:64" x14ac:dyDescent="0.25">
      <c r="A144" s="58"/>
      <c r="B144" s="59"/>
      <c r="C144" s="59"/>
      <c r="D144" s="59"/>
      <c r="E144" s="55"/>
      <c r="F144" s="58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</row>
    <row r="145" spans="1:64" x14ac:dyDescent="0.25">
      <c r="A145" s="58"/>
      <c r="B145" s="59"/>
      <c r="C145" s="59"/>
      <c r="D145" s="59"/>
      <c r="E145" s="55"/>
      <c r="F145" s="58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</row>
    <row r="146" spans="1:64" x14ac:dyDescent="0.25">
      <c r="A146" s="58"/>
      <c r="B146" s="59"/>
      <c r="C146" s="59"/>
      <c r="D146" s="59"/>
      <c r="E146" s="55"/>
      <c r="F146" s="58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</row>
    <row r="147" spans="1:64" x14ac:dyDescent="0.25">
      <c r="A147" s="58"/>
      <c r="B147" s="59"/>
      <c r="C147" s="59"/>
      <c r="D147" s="59"/>
      <c r="E147" s="55"/>
      <c r="F147" s="58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</row>
    <row r="148" spans="1:64" x14ac:dyDescent="0.25">
      <c r="A148" s="58"/>
      <c r="B148" s="59"/>
      <c r="C148" s="59"/>
      <c r="D148" s="59"/>
      <c r="E148" s="55"/>
      <c r="F148" s="58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</row>
    <row r="149" spans="1:64" x14ac:dyDescent="0.25">
      <c r="A149" s="58"/>
      <c r="B149" s="59"/>
      <c r="C149" s="59"/>
      <c r="D149" s="59"/>
      <c r="E149" s="55"/>
      <c r="F149" s="58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</row>
    <row r="150" spans="1:64" x14ac:dyDescent="0.25">
      <c r="A150" s="58"/>
      <c r="B150" s="59"/>
      <c r="C150" s="59"/>
      <c r="D150" s="59"/>
      <c r="E150" s="55"/>
      <c r="F150" s="58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</row>
    <row r="151" spans="1:64" x14ac:dyDescent="0.25">
      <c r="A151" s="58"/>
      <c r="B151" s="59"/>
      <c r="C151" s="59"/>
      <c r="D151" s="59"/>
      <c r="E151" s="55"/>
      <c r="F151" s="58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</row>
    <row r="152" spans="1:64" x14ac:dyDescent="0.25">
      <c r="A152" s="58"/>
      <c r="B152" s="59"/>
      <c r="C152" s="59"/>
      <c r="D152" s="59"/>
      <c r="E152" s="55"/>
      <c r="F152" s="58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</row>
    <row r="153" spans="1:64" x14ac:dyDescent="0.25">
      <c r="A153" s="58"/>
      <c r="B153" s="59"/>
      <c r="C153" s="59"/>
      <c r="D153" s="59"/>
      <c r="E153" s="55"/>
      <c r="F153" s="58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</row>
    <row r="154" spans="1:64" x14ac:dyDescent="0.25">
      <c r="A154" s="58"/>
      <c r="B154" s="59"/>
      <c r="C154" s="59"/>
      <c r="D154" s="59"/>
      <c r="E154" s="55"/>
      <c r="F154" s="58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</row>
    <row r="155" spans="1:64" x14ac:dyDescent="0.25">
      <c r="A155" s="58"/>
      <c r="B155" s="59"/>
      <c r="C155" s="59"/>
      <c r="D155" s="59"/>
      <c r="E155" s="55"/>
      <c r="F155" s="58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</row>
    <row r="156" spans="1:64" x14ac:dyDescent="0.25">
      <c r="A156" s="58"/>
      <c r="B156" s="59"/>
      <c r="C156" s="59"/>
      <c r="D156" s="59"/>
      <c r="E156" s="55"/>
      <c r="F156" s="58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</row>
    <row r="157" spans="1:64" x14ac:dyDescent="0.25">
      <c r="A157" s="58"/>
      <c r="B157" s="59"/>
      <c r="C157" s="59"/>
      <c r="D157" s="59"/>
      <c r="E157" s="55"/>
      <c r="F157" s="58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</row>
    <row r="158" spans="1:64" x14ac:dyDescent="0.25">
      <c r="A158" s="58"/>
      <c r="B158" s="59"/>
      <c r="C158" s="59"/>
      <c r="D158" s="59"/>
      <c r="E158" s="55"/>
      <c r="F158" s="58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</row>
    <row r="159" spans="1:64" x14ac:dyDescent="0.25">
      <c r="A159" s="58"/>
      <c r="B159" s="59"/>
      <c r="C159" s="59"/>
      <c r="D159" s="59"/>
      <c r="E159" s="55"/>
      <c r="F159" s="58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</row>
    <row r="160" spans="1:64" x14ac:dyDescent="0.25">
      <c r="A160" s="58"/>
      <c r="B160" s="59"/>
      <c r="C160" s="59"/>
      <c r="D160" s="59"/>
      <c r="E160" s="55"/>
      <c r="F160" s="58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</row>
    <row r="161" spans="1:64" x14ac:dyDescent="0.25">
      <c r="A161" s="58"/>
      <c r="B161" s="59"/>
      <c r="C161" s="59"/>
      <c r="D161" s="59"/>
      <c r="E161" s="55"/>
      <c r="F161" s="58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</row>
    <row r="162" spans="1:64" x14ac:dyDescent="0.25">
      <c r="A162" s="58"/>
      <c r="B162" s="59"/>
      <c r="C162" s="59"/>
      <c r="D162" s="59"/>
      <c r="E162" s="55"/>
      <c r="F162" s="58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</row>
    <row r="163" spans="1:64" x14ac:dyDescent="0.25">
      <c r="A163" s="58"/>
      <c r="B163" s="59"/>
      <c r="C163" s="59"/>
      <c r="D163" s="59"/>
      <c r="E163" s="55"/>
      <c r="F163" s="58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</row>
    <row r="164" spans="1:64" x14ac:dyDescent="0.25">
      <c r="A164" s="58"/>
      <c r="B164" s="59"/>
      <c r="C164" s="59"/>
      <c r="D164" s="59"/>
      <c r="E164" s="55"/>
      <c r="F164" s="58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</row>
    <row r="165" spans="1:64" x14ac:dyDescent="0.25">
      <c r="A165" s="58"/>
      <c r="B165" s="59"/>
      <c r="C165" s="59"/>
      <c r="D165" s="59"/>
      <c r="E165" s="55"/>
      <c r="F165" s="58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</row>
    <row r="166" spans="1:64" x14ac:dyDescent="0.25">
      <c r="A166" s="58"/>
      <c r="B166" s="59"/>
      <c r="C166" s="59"/>
      <c r="D166" s="59"/>
      <c r="E166" s="55"/>
      <c r="F166" s="58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</row>
    <row r="167" spans="1:64" x14ac:dyDescent="0.25">
      <c r="A167" s="58"/>
      <c r="B167" s="59"/>
      <c r="C167" s="59"/>
      <c r="D167" s="59"/>
      <c r="E167" s="55"/>
      <c r="F167" s="58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</row>
    <row r="168" spans="1:64" x14ac:dyDescent="0.25">
      <c r="A168" s="58"/>
      <c r="B168" s="59"/>
      <c r="C168" s="59"/>
      <c r="D168" s="59"/>
      <c r="E168" s="55"/>
      <c r="F168" s="58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</row>
    <row r="169" spans="1:64" x14ac:dyDescent="0.25">
      <c r="A169" s="58"/>
      <c r="B169" s="59"/>
      <c r="C169" s="59"/>
      <c r="D169" s="59"/>
      <c r="E169" s="55"/>
      <c r="F169" s="58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</row>
    <row r="170" spans="1:64" x14ac:dyDescent="0.25">
      <c r="A170" s="58"/>
      <c r="B170" s="59"/>
      <c r="C170" s="59"/>
      <c r="D170" s="59"/>
      <c r="E170" s="55"/>
      <c r="F170" s="58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</row>
    <row r="171" spans="1:64" x14ac:dyDescent="0.25">
      <c r="A171" s="58"/>
      <c r="B171" s="59"/>
      <c r="C171" s="59"/>
      <c r="D171" s="59"/>
      <c r="E171" s="55"/>
      <c r="F171" s="58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</row>
    <row r="172" spans="1:64" x14ac:dyDescent="0.25">
      <c r="A172" s="58"/>
      <c r="B172" s="59"/>
      <c r="C172" s="59"/>
      <c r="D172" s="59"/>
      <c r="E172" s="55"/>
      <c r="F172" s="58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</row>
    <row r="173" spans="1:64" x14ac:dyDescent="0.25">
      <c r="A173" s="58"/>
      <c r="B173" s="59"/>
      <c r="C173" s="59"/>
      <c r="D173" s="59"/>
      <c r="E173" s="55"/>
      <c r="F173" s="58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</row>
    <row r="174" spans="1:64" x14ac:dyDescent="0.25">
      <c r="A174" s="58"/>
      <c r="B174" s="59"/>
      <c r="C174" s="59"/>
      <c r="D174" s="59"/>
      <c r="E174" s="55"/>
      <c r="F174" s="58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</row>
    <row r="175" spans="1:64" x14ac:dyDescent="0.25">
      <c r="A175" s="58"/>
      <c r="B175" s="59"/>
      <c r="C175" s="59"/>
      <c r="D175" s="59"/>
      <c r="E175" s="55"/>
      <c r="F175" s="58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</row>
    <row r="176" spans="1:64" x14ac:dyDescent="0.25">
      <c r="A176" s="58"/>
      <c r="B176" s="59"/>
      <c r="C176" s="59"/>
      <c r="D176" s="59"/>
      <c r="E176" s="55"/>
      <c r="F176" s="58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</row>
    <row r="177" spans="1:64" x14ac:dyDescent="0.25">
      <c r="A177" s="58"/>
      <c r="B177" s="59"/>
      <c r="C177" s="59"/>
      <c r="D177" s="59"/>
      <c r="E177" s="55"/>
      <c r="F177" s="58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</row>
    <row r="178" spans="1:64" x14ac:dyDescent="0.25">
      <c r="A178" s="58"/>
      <c r="B178" s="59"/>
      <c r="C178" s="59"/>
      <c r="D178" s="59"/>
      <c r="E178" s="55"/>
      <c r="F178" s="58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</row>
    <row r="179" spans="1:64" x14ac:dyDescent="0.25">
      <c r="A179" s="58"/>
      <c r="B179" s="59"/>
      <c r="C179" s="59"/>
      <c r="D179" s="59"/>
      <c r="E179" s="55"/>
      <c r="F179" s="58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</row>
    <row r="180" spans="1:64" x14ac:dyDescent="0.25">
      <c r="A180" s="58"/>
      <c r="B180" s="59"/>
      <c r="C180" s="59"/>
      <c r="D180" s="59"/>
      <c r="E180" s="55"/>
      <c r="F180" s="58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</row>
    <row r="181" spans="1:64" x14ac:dyDescent="0.25">
      <c r="A181" s="58"/>
      <c r="B181" s="59"/>
      <c r="C181" s="59"/>
      <c r="D181" s="59"/>
      <c r="E181" s="55"/>
      <c r="F181" s="58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</row>
    <row r="182" spans="1:64" x14ac:dyDescent="0.25">
      <c r="A182" s="58"/>
      <c r="B182" s="59"/>
      <c r="C182" s="59"/>
      <c r="D182" s="59"/>
      <c r="E182" s="55"/>
      <c r="F182" s="58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</row>
    <row r="183" spans="1:64" x14ac:dyDescent="0.25">
      <c r="A183" s="58"/>
      <c r="B183" s="59"/>
      <c r="C183" s="59"/>
      <c r="D183" s="59"/>
      <c r="E183" s="55"/>
      <c r="F183" s="58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</row>
    <row r="184" spans="1:64" x14ac:dyDescent="0.25">
      <c r="A184" s="58"/>
      <c r="B184" s="59"/>
      <c r="C184" s="59"/>
      <c r="D184" s="59"/>
      <c r="E184" s="55"/>
      <c r="F184" s="58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</row>
    <row r="185" spans="1:64" x14ac:dyDescent="0.25">
      <c r="A185" s="58"/>
      <c r="B185" s="59"/>
      <c r="C185" s="59"/>
      <c r="D185" s="59"/>
      <c r="E185" s="55"/>
      <c r="F185" s="58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</row>
    <row r="186" spans="1:64" x14ac:dyDescent="0.25">
      <c r="A186" s="58"/>
      <c r="B186" s="59"/>
      <c r="C186" s="59"/>
      <c r="D186" s="59"/>
      <c r="E186" s="55"/>
      <c r="F186" s="58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</row>
    <row r="187" spans="1:64" x14ac:dyDescent="0.25">
      <c r="A187" s="58"/>
      <c r="B187" s="59"/>
      <c r="C187" s="59"/>
      <c r="D187" s="59"/>
      <c r="E187" s="55"/>
      <c r="F187" s="58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</row>
    <row r="188" spans="1:64" x14ac:dyDescent="0.25">
      <c r="A188" s="58"/>
      <c r="B188" s="59"/>
      <c r="C188" s="59"/>
      <c r="D188" s="59"/>
      <c r="E188" s="55"/>
      <c r="F188" s="58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</row>
    <row r="189" spans="1:64" x14ac:dyDescent="0.25">
      <c r="A189" s="58"/>
      <c r="B189" s="59"/>
      <c r="C189" s="59"/>
      <c r="D189" s="59"/>
      <c r="E189" s="55"/>
      <c r="F189" s="58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</row>
    <row r="190" spans="1:64" x14ac:dyDescent="0.25">
      <c r="A190" s="58"/>
      <c r="B190" s="59"/>
      <c r="C190" s="59"/>
      <c r="D190" s="59"/>
      <c r="E190" s="55"/>
      <c r="F190" s="58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</row>
    <row r="191" spans="1:64" x14ac:dyDescent="0.25">
      <c r="A191" s="58"/>
      <c r="B191" s="59"/>
      <c r="C191" s="59"/>
      <c r="D191" s="59"/>
      <c r="E191" s="55"/>
      <c r="F191" s="58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</row>
    <row r="192" spans="1:64" x14ac:dyDescent="0.25">
      <c r="A192" s="58"/>
      <c r="B192" s="59"/>
      <c r="C192" s="59"/>
      <c r="D192" s="59"/>
      <c r="E192" s="55"/>
      <c r="F192" s="58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</row>
    <row r="193" spans="1:64" x14ac:dyDescent="0.25">
      <c r="A193" s="58"/>
      <c r="B193" s="59"/>
      <c r="C193" s="59"/>
      <c r="D193" s="59"/>
      <c r="E193" s="55"/>
      <c r="F193" s="58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</row>
    <row r="194" spans="1:64" x14ac:dyDescent="0.25">
      <c r="A194" s="58"/>
      <c r="B194" s="59"/>
      <c r="C194" s="59"/>
      <c r="D194" s="59"/>
      <c r="E194" s="55"/>
      <c r="F194" s="58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</row>
    <row r="195" spans="1:64" x14ac:dyDescent="0.25">
      <c r="A195" s="58"/>
      <c r="B195" s="59"/>
      <c r="C195" s="59"/>
      <c r="D195" s="59"/>
      <c r="E195" s="55"/>
      <c r="F195" s="58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</row>
    <row r="196" spans="1:64" x14ac:dyDescent="0.25">
      <c r="A196" s="58"/>
      <c r="B196" s="59"/>
      <c r="C196" s="59"/>
      <c r="D196" s="59"/>
      <c r="E196" s="55"/>
      <c r="F196" s="58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</row>
    <row r="197" spans="1:64" x14ac:dyDescent="0.25">
      <c r="A197" s="58"/>
      <c r="B197" s="59"/>
      <c r="C197" s="59"/>
      <c r="D197" s="59"/>
      <c r="E197" s="55"/>
      <c r="F197" s="58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</row>
    <row r="198" spans="1:64" x14ac:dyDescent="0.25">
      <c r="A198" s="58"/>
      <c r="B198" s="59"/>
      <c r="C198" s="59"/>
      <c r="D198" s="59"/>
      <c r="E198" s="55"/>
      <c r="F198" s="58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</row>
    <row r="199" spans="1:64" x14ac:dyDescent="0.25">
      <c r="A199" s="58"/>
      <c r="B199" s="59"/>
      <c r="C199" s="59"/>
      <c r="D199" s="59"/>
      <c r="E199" s="55"/>
      <c r="F199" s="58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</row>
    <row r="200" spans="1:64" x14ac:dyDescent="0.25">
      <c r="A200" s="58"/>
      <c r="B200" s="59"/>
      <c r="C200" s="59"/>
      <c r="D200" s="59"/>
      <c r="E200" s="55"/>
      <c r="F200" s="58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</row>
    <row r="201" spans="1:64" x14ac:dyDescent="0.25">
      <c r="A201" s="58"/>
      <c r="B201" s="59"/>
      <c r="C201" s="59"/>
      <c r="D201" s="59"/>
      <c r="E201" s="55"/>
      <c r="F201" s="58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</row>
    <row r="202" spans="1:64" x14ac:dyDescent="0.25">
      <c r="A202" s="58"/>
      <c r="B202" s="59"/>
      <c r="C202" s="59"/>
      <c r="D202" s="59"/>
      <c r="E202" s="55"/>
      <c r="F202" s="58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</row>
    <row r="203" spans="1:64" x14ac:dyDescent="0.25">
      <c r="A203" s="58"/>
      <c r="B203" s="59"/>
      <c r="C203" s="59"/>
      <c r="D203" s="59"/>
      <c r="E203" s="55"/>
      <c r="F203" s="58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</row>
    <row r="204" spans="1:64" x14ac:dyDescent="0.25">
      <c r="A204" s="58"/>
      <c r="B204" s="59"/>
      <c r="C204" s="59"/>
      <c r="D204" s="59"/>
      <c r="E204" s="55"/>
      <c r="F204" s="58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</row>
    <row r="205" spans="1:64" x14ac:dyDescent="0.25">
      <c r="A205" s="58"/>
      <c r="B205" s="59"/>
      <c r="C205" s="59"/>
      <c r="D205" s="59"/>
      <c r="E205" s="55"/>
      <c r="F205" s="58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</row>
    <row r="206" spans="1:64" x14ac:dyDescent="0.25">
      <c r="A206" s="58"/>
      <c r="B206" s="59"/>
      <c r="C206" s="59"/>
      <c r="D206" s="59"/>
      <c r="E206" s="55"/>
      <c r="F206" s="58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</row>
    <row r="207" spans="1:64" x14ac:dyDescent="0.25">
      <c r="A207" s="58"/>
      <c r="B207" s="59"/>
      <c r="C207" s="59"/>
      <c r="D207" s="59"/>
      <c r="E207" s="55"/>
      <c r="F207" s="58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</row>
    <row r="208" spans="1:64" x14ac:dyDescent="0.25">
      <c r="A208" s="58"/>
      <c r="B208" s="59"/>
      <c r="C208" s="59"/>
      <c r="D208" s="59"/>
      <c r="E208" s="55"/>
      <c r="F208" s="58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</row>
    <row r="209" spans="1:64" x14ac:dyDescent="0.25">
      <c r="A209" s="58"/>
      <c r="B209" s="59"/>
      <c r="C209" s="59"/>
      <c r="D209" s="59"/>
      <c r="E209" s="55"/>
      <c r="F209" s="58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</row>
    <row r="210" spans="1:64" x14ac:dyDescent="0.25">
      <c r="A210" s="58"/>
      <c r="B210" s="59"/>
      <c r="C210" s="59"/>
      <c r="D210" s="59"/>
      <c r="E210" s="55"/>
      <c r="F210" s="58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</row>
    <row r="211" spans="1:64" x14ac:dyDescent="0.25">
      <c r="A211" s="58"/>
      <c r="B211" s="59"/>
      <c r="C211" s="59"/>
      <c r="D211" s="59"/>
      <c r="E211" s="55"/>
      <c r="F211" s="58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</row>
    <row r="212" spans="1:64" x14ac:dyDescent="0.25">
      <c r="A212" s="58"/>
      <c r="B212" s="59"/>
      <c r="C212" s="59"/>
      <c r="D212" s="59"/>
      <c r="E212" s="55"/>
      <c r="F212" s="58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</row>
    <row r="213" spans="1:64" x14ac:dyDescent="0.25">
      <c r="A213" s="58"/>
      <c r="B213" s="59"/>
      <c r="C213" s="59"/>
      <c r="D213" s="59"/>
      <c r="E213" s="55"/>
      <c r="F213" s="58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</row>
    <row r="214" spans="1:64" x14ac:dyDescent="0.25">
      <c r="A214" s="58"/>
      <c r="B214" s="59"/>
      <c r="C214" s="59"/>
      <c r="D214" s="59"/>
      <c r="E214" s="55"/>
      <c r="F214" s="58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</row>
    <row r="215" spans="1:64" x14ac:dyDescent="0.25">
      <c r="A215" s="58"/>
      <c r="B215" s="59"/>
      <c r="C215" s="59"/>
      <c r="D215" s="59"/>
      <c r="E215" s="55"/>
      <c r="F215" s="58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</row>
    <row r="216" spans="1:64" x14ac:dyDescent="0.25">
      <c r="A216" s="58"/>
      <c r="B216" s="59"/>
      <c r="C216" s="59"/>
      <c r="D216" s="59"/>
      <c r="E216" s="55"/>
      <c r="F216" s="58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</row>
    <row r="217" spans="1:64" x14ac:dyDescent="0.25">
      <c r="A217" s="58"/>
      <c r="B217" s="59"/>
      <c r="C217" s="59"/>
      <c r="D217" s="59"/>
      <c r="E217" s="55"/>
      <c r="F217" s="58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</row>
    <row r="218" spans="1:64" x14ac:dyDescent="0.25">
      <c r="A218" s="58"/>
      <c r="B218" s="59"/>
      <c r="C218" s="59"/>
      <c r="D218" s="59"/>
      <c r="E218" s="55"/>
      <c r="F218" s="58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</row>
    <row r="219" spans="1:64" x14ac:dyDescent="0.25">
      <c r="A219" s="58"/>
      <c r="B219" s="59"/>
      <c r="C219" s="59"/>
      <c r="D219" s="59"/>
      <c r="E219" s="55"/>
      <c r="F219" s="58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</row>
    <row r="220" spans="1:64" x14ac:dyDescent="0.25">
      <c r="A220" s="58"/>
      <c r="B220" s="59"/>
      <c r="C220" s="59"/>
      <c r="D220" s="59"/>
      <c r="E220" s="55"/>
      <c r="F220" s="58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</row>
    <row r="221" spans="1:64" x14ac:dyDescent="0.25">
      <c r="A221" s="58"/>
      <c r="B221" s="59"/>
      <c r="C221" s="59"/>
      <c r="D221" s="59"/>
      <c r="E221" s="55"/>
      <c r="F221" s="58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</row>
    <row r="222" spans="1:64" x14ac:dyDescent="0.25">
      <c r="A222" s="58"/>
      <c r="B222" s="59"/>
      <c r="C222" s="59"/>
      <c r="D222" s="59"/>
      <c r="E222" s="55"/>
      <c r="F222" s="58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</row>
    <row r="223" spans="1:64" x14ac:dyDescent="0.25">
      <c r="A223" s="58"/>
      <c r="B223" s="59"/>
      <c r="C223" s="59"/>
      <c r="D223" s="59"/>
      <c r="E223" s="55"/>
      <c r="F223" s="58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</row>
    <row r="224" spans="1:64" x14ac:dyDescent="0.25">
      <c r="A224" s="58"/>
      <c r="B224" s="59"/>
      <c r="C224" s="59"/>
      <c r="D224" s="59"/>
      <c r="E224" s="55"/>
      <c r="F224" s="58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</row>
    <row r="225" spans="1:64" x14ac:dyDescent="0.25">
      <c r="A225" s="58"/>
      <c r="B225" s="59"/>
      <c r="C225" s="59"/>
      <c r="D225" s="59"/>
      <c r="E225" s="55"/>
      <c r="F225" s="58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</row>
    <row r="226" spans="1:64" x14ac:dyDescent="0.25">
      <c r="A226" s="58"/>
      <c r="B226" s="59"/>
      <c r="C226" s="59"/>
      <c r="D226" s="59"/>
      <c r="E226" s="55"/>
      <c r="F226" s="58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</row>
    <row r="227" spans="1:64" x14ac:dyDescent="0.25">
      <c r="A227" s="58"/>
      <c r="B227" s="59"/>
      <c r="C227" s="59"/>
      <c r="D227" s="59"/>
      <c r="E227" s="55"/>
      <c r="F227" s="58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</row>
    <row r="228" spans="1:64" x14ac:dyDescent="0.25">
      <c r="A228" s="58"/>
      <c r="B228" s="59"/>
      <c r="C228" s="59"/>
      <c r="D228" s="59"/>
      <c r="E228" s="55"/>
      <c r="F228" s="58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</row>
    <row r="229" spans="1:64" x14ac:dyDescent="0.25">
      <c r="A229" s="58"/>
      <c r="B229" s="59"/>
      <c r="C229" s="59"/>
      <c r="D229" s="59"/>
      <c r="E229" s="55"/>
      <c r="F229" s="58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</row>
    <row r="230" spans="1:64" x14ac:dyDescent="0.25">
      <c r="A230" s="58"/>
      <c r="B230" s="59"/>
      <c r="C230" s="59"/>
      <c r="D230" s="59"/>
      <c r="E230" s="55"/>
      <c r="F230" s="58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</row>
    <row r="231" spans="1:64" x14ac:dyDescent="0.25">
      <c r="A231" s="58"/>
      <c r="B231" s="59"/>
      <c r="C231" s="59"/>
      <c r="D231" s="59"/>
      <c r="E231" s="55"/>
      <c r="F231" s="58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</row>
    <row r="232" spans="1:64" x14ac:dyDescent="0.25">
      <c r="A232" s="58"/>
      <c r="B232" s="59"/>
      <c r="C232" s="59"/>
      <c r="D232" s="59"/>
      <c r="E232" s="55"/>
      <c r="F232" s="58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</row>
    <row r="233" spans="1:64" x14ac:dyDescent="0.25">
      <c r="A233" s="58"/>
      <c r="B233" s="59"/>
      <c r="C233" s="59"/>
      <c r="D233" s="59"/>
      <c r="E233" s="55"/>
      <c r="F233" s="58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</row>
    <row r="234" spans="1:64" x14ac:dyDescent="0.25">
      <c r="A234" s="58"/>
      <c r="B234" s="59"/>
      <c r="C234" s="59"/>
      <c r="D234" s="59"/>
      <c r="E234" s="55"/>
      <c r="F234" s="58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</row>
    <row r="235" spans="1:64" x14ac:dyDescent="0.25">
      <c r="A235" s="58"/>
      <c r="B235" s="59"/>
      <c r="C235" s="59"/>
      <c r="D235" s="59"/>
      <c r="E235" s="55"/>
      <c r="F235" s="58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</row>
    <row r="236" spans="1:64" x14ac:dyDescent="0.25">
      <c r="A236" s="58"/>
      <c r="B236" s="59"/>
      <c r="C236" s="59"/>
      <c r="D236" s="59"/>
      <c r="E236" s="55"/>
      <c r="F236" s="58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</row>
    <row r="237" spans="1:64" x14ac:dyDescent="0.25">
      <c r="A237" s="58"/>
      <c r="B237" s="59"/>
      <c r="C237" s="59"/>
      <c r="D237" s="59"/>
      <c r="E237" s="55"/>
      <c r="F237" s="58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</row>
    <row r="238" spans="1:64" x14ac:dyDescent="0.25">
      <c r="A238" s="58"/>
      <c r="B238" s="59"/>
      <c r="C238" s="59"/>
      <c r="D238" s="59"/>
      <c r="E238" s="55"/>
      <c r="F238" s="58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</row>
    <row r="239" spans="1:64" x14ac:dyDescent="0.25">
      <c r="A239" s="58"/>
      <c r="B239" s="59"/>
      <c r="C239" s="59"/>
      <c r="D239" s="59"/>
      <c r="E239" s="55"/>
      <c r="F239" s="58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</row>
    <row r="240" spans="1:64" x14ac:dyDescent="0.25">
      <c r="A240" s="58"/>
      <c r="B240" s="59"/>
      <c r="C240" s="59"/>
      <c r="D240" s="59"/>
      <c r="E240" s="55"/>
      <c r="F240" s="58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</row>
    <row r="241" spans="1:64" x14ac:dyDescent="0.25">
      <c r="A241" s="58"/>
      <c r="B241" s="59"/>
      <c r="C241" s="59"/>
      <c r="D241" s="59"/>
      <c r="E241" s="55"/>
      <c r="F241" s="58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</row>
    <row r="242" spans="1:64" x14ac:dyDescent="0.25">
      <c r="A242" s="58"/>
      <c r="B242" s="59"/>
      <c r="C242" s="59"/>
      <c r="D242" s="59"/>
      <c r="E242" s="55"/>
      <c r="F242" s="58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</row>
    <row r="243" spans="1:64" x14ac:dyDescent="0.25">
      <c r="A243" s="58"/>
      <c r="B243" s="59"/>
      <c r="C243" s="59"/>
      <c r="D243" s="59"/>
      <c r="E243" s="55"/>
      <c r="F243" s="58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</row>
    <row r="244" spans="1:64" x14ac:dyDescent="0.25">
      <c r="A244" s="58"/>
      <c r="B244" s="59"/>
      <c r="C244" s="59"/>
      <c r="D244" s="59"/>
      <c r="E244" s="55"/>
      <c r="F244" s="58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</row>
    <row r="245" spans="1:64" x14ac:dyDescent="0.25">
      <c r="A245" s="58"/>
      <c r="B245" s="59"/>
      <c r="C245" s="59"/>
      <c r="D245" s="59"/>
      <c r="E245" s="55"/>
      <c r="F245" s="58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</row>
    <row r="246" spans="1:64" x14ac:dyDescent="0.25">
      <c r="A246" s="58"/>
      <c r="B246" s="59"/>
      <c r="C246" s="59"/>
      <c r="D246" s="59"/>
      <c r="E246" s="55"/>
      <c r="F246" s="58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</row>
    <row r="247" spans="1:64" x14ac:dyDescent="0.25">
      <c r="A247" s="58"/>
      <c r="B247" s="59"/>
      <c r="C247" s="59"/>
      <c r="D247" s="59"/>
      <c r="E247" s="55"/>
      <c r="F247" s="58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</row>
    <row r="248" spans="1:64" x14ac:dyDescent="0.25">
      <c r="A248" s="58"/>
      <c r="B248" s="59"/>
      <c r="C248" s="59"/>
      <c r="D248" s="59"/>
      <c r="E248" s="55"/>
      <c r="F248" s="58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</row>
    <row r="249" spans="1:64" x14ac:dyDescent="0.25">
      <c r="A249" s="58"/>
      <c r="B249" s="59"/>
      <c r="C249" s="59"/>
      <c r="D249" s="59"/>
      <c r="E249" s="55"/>
      <c r="F249" s="58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</row>
    <row r="250" spans="1:64" x14ac:dyDescent="0.25">
      <c r="A250" s="58"/>
      <c r="B250" s="59"/>
      <c r="C250" s="59"/>
      <c r="D250" s="59"/>
      <c r="E250" s="55"/>
      <c r="F250" s="58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</row>
    <row r="251" spans="1:64" x14ac:dyDescent="0.25">
      <c r="A251" s="58"/>
      <c r="B251" s="59"/>
      <c r="C251" s="59"/>
      <c r="D251" s="59"/>
      <c r="E251" s="55"/>
      <c r="F251" s="58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</row>
    <row r="252" spans="1:64" x14ac:dyDescent="0.25">
      <c r="A252" s="58"/>
      <c r="B252" s="59"/>
      <c r="C252" s="59"/>
      <c r="D252" s="59"/>
      <c r="E252" s="55"/>
      <c r="F252" s="58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</row>
    <row r="253" spans="1:64" x14ac:dyDescent="0.25">
      <c r="A253" s="58"/>
      <c r="B253" s="59"/>
      <c r="C253" s="59"/>
      <c r="D253" s="59"/>
      <c r="E253" s="55"/>
      <c r="F253" s="58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</row>
    <row r="254" spans="1:64" x14ac:dyDescent="0.25">
      <c r="A254" s="58"/>
      <c r="B254" s="59"/>
      <c r="C254" s="59"/>
      <c r="D254" s="59"/>
      <c r="E254" s="55"/>
      <c r="F254" s="58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</row>
    <row r="255" spans="1:64" x14ac:dyDescent="0.25">
      <c r="A255" s="58"/>
      <c r="B255" s="59"/>
      <c r="C255" s="59"/>
      <c r="D255" s="59"/>
      <c r="E255" s="55"/>
      <c r="F255" s="58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</row>
    <row r="256" spans="1:64" x14ac:dyDescent="0.25">
      <c r="A256" s="58"/>
      <c r="B256" s="59"/>
      <c r="C256" s="59"/>
      <c r="D256" s="59"/>
      <c r="E256" s="55"/>
      <c r="F256" s="58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</row>
    <row r="257" spans="1:64" x14ac:dyDescent="0.25">
      <c r="A257" s="58"/>
      <c r="B257" s="59"/>
      <c r="C257" s="59"/>
      <c r="D257" s="59"/>
      <c r="E257" s="55"/>
      <c r="F257" s="58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</row>
    <row r="258" spans="1:64" x14ac:dyDescent="0.25">
      <c r="A258" s="58"/>
      <c r="B258" s="59"/>
      <c r="C258" s="59"/>
      <c r="D258" s="59"/>
      <c r="E258" s="55"/>
      <c r="F258" s="58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</row>
    <row r="259" spans="1:64" x14ac:dyDescent="0.25">
      <c r="A259" s="58"/>
      <c r="B259" s="59"/>
      <c r="C259" s="59"/>
      <c r="D259" s="59"/>
      <c r="E259" s="55"/>
      <c r="F259" s="58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</row>
    <row r="260" spans="1:64" x14ac:dyDescent="0.25">
      <c r="A260" s="58"/>
      <c r="B260" s="59"/>
      <c r="C260" s="59"/>
      <c r="D260" s="59"/>
      <c r="E260" s="55"/>
      <c r="F260" s="58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</row>
    <row r="261" spans="1:64" x14ac:dyDescent="0.25">
      <c r="A261" s="58"/>
      <c r="B261" s="59"/>
      <c r="C261" s="59"/>
      <c r="D261" s="59"/>
      <c r="E261" s="55"/>
      <c r="F261" s="58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</row>
    <row r="262" spans="1:64" x14ac:dyDescent="0.25">
      <c r="A262" s="58"/>
      <c r="B262" s="59"/>
      <c r="C262" s="59"/>
      <c r="D262" s="59"/>
      <c r="E262" s="55"/>
      <c r="F262" s="58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</row>
    <row r="263" spans="1:64" x14ac:dyDescent="0.25">
      <c r="A263" s="58"/>
      <c r="B263" s="59"/>
      <c r="C263" s="59"/>
      <c r="D263" s="59"/>
      <c r="E263" s="55"/>
      <c r="F263" s="58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</row>
    <row r="264" spans="1:64" x14ac:dyDescent="0.25">
      <c r="A264" s="58"/>
      <c r="B264" s="59"/>
      <c r="C264" s="59"/>
      <c r="D264" s="59"/>
      <c r="E264" s="55"/>
      <c r="F264" s="58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</row>
    <row r="265" spans="1:64" x14ac:dyDescent="0.25">
      <c r="A265" s="58"/>
      <c r="B265" s="59"/>
      <c r="C265" s="59"/>
      <c r="D265" s="59"/>
      <c r="E265" s="55"/>
      <c r="F265" s="58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</row>
    <row r="266" spans="1:64" x14ac:dyDescent="0.25">
      <c r="A266" s="58"/>
      <c r="B266" s="59"/>
      <c r="C266" s="59"/>
      <c r="D266" s="59"/>
      <c r="E266" s="55"/>
      <c r="F266" s="58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</row>
    <row r="267" spans="1:64" x14ac:dyDescent="0.25">
      <c r="A267" s="58"/>
      <c r="B267" s="59"/>
      <c r="C267" s="59"/>
      <c r="D267" s="59"/>
      <c r="E267" s="55"/>
      <c r="F267" s="58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</row>
    <row r="268" spans="1:64" x14ac:dyDescent="0.25">
      <c r="A268" s="58"/>
      <c r="B268" s="59"/>
      <c r="C268" s="59"/>
      <c r="D268" s="59"/>
      <c r="E268" s="55"/>
      <c r="F268" s="58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</row>
    <row r="269" spans="1:64" x14ac:dyDescent="0.25">
      <c r="A269" s="58"/>
      <c r="B269" s="59"/>
      <c r="C269" s="59"/>
      <c r="D269" s="59"/>
      <c r="E269" s="55"/>
      <c r="F269" s="58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</row>
    <row r="270" spans="1:64" x14ac:dyDescent="0.25">
      <c r="A270" s="58"/>
      <c r="B270" s="59"/>
      <c r="C270" s="59"/>
      <c r="D270" s="59"/>
      <c r="E270" s="55"/>
      <c r="F270" s="58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</row>
    <row r="271" spans="1:64" x14ac:dyDescent="0.25">
      <c r="A271" s="58"/>
      <c r="B271" s="59"/>
      <c r="C271" s="59"/>
      <c r="D271" s="59"/>
      <c r="E271" s="55"/>
      <c r="F271" s="58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</row>
    <row r="272" spans="1:64" x14ac:dyDescent="0.25">
      <c r="A272" s="58"/>
      <c r="B272" s="59"/>
      <c r="C272" s="59"/>
      <c r="D272" s="59"/>
      <c r="E272" s="55"/>
      <c r="F272" s="58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</row>
    <row r="273" spans="1:64" x14ac:dyDescent="0.25">
      <c r="A273" s="58"/>
      <c r="B273" s="59"/>
      <c r="C273" s="59"/>
      <c r="D273" s="59"/>
      <c r="E273" s="55"/>
      <c r="F273" s="58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</row>
    <row r="274" spans="1:64" x14ac:dyDescent="0.25">
      <c r="A274" s="58"/>
      <c r="B274" s="59"/>
      <c r="C274" s="59"/>
      <c r="D274" s="59"/>
      <c r="E274" s="55"/>
      <c r="F274" s="58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</row>
    <row r="275" spans="1:64" x14ac:dyDescent="0.25">
      <c r="A275" s="58"/>
      <c r="B275" s="59"/>
      <c r="C275" s="59"/>
      <c r="D275" s="59"/>
      <c r="E275" s="55"/>
      <c r="F275" s="58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</row>
    <row r="276" spans="1:64" x14ac:dyDescent="0.25">
      <c r="A276" s="58"/>
      <c r="B276" s="59"/>
      <c r="C276" s="59"/>
      <c r="D276" s="59"/>
      <c r="E276" s="55"/>
      <c r="F276" s="58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</row>
    <row r="277" spans="1:64" x14ac:dyDescent="0.25">
      <c r="A277" s="58"/>
      <c r="B277" s="59"/>
      <c r="C277" s="59"/>
      <c r="D277" s="59"/>
      <c r="E277" s="55"/>
      <c r="F277" s="58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</row>
    <row r="278" spans="1:64" x14ac:dyDescent="0.25">
      <c r="A278" s="58"/>
      <c r="B278" s="59"/>
      <c r="C278" s="59"/>
      <c r="D278" s="59"/>
      <c r="E278" s="55"/>
      <c r="F278" s="58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</row>
    <row r="279" spans="1:64" x14ac:dyDescent="0.25">
      <c r="A279" s="58"/>
      <c r="B279" s="59"/>
      <c r="C279" s="59"/>
      <c r="D279" s="59"/>
      <c r="E279" s="55"/>
      <c r="F279" s="58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</row>
    <row r="280" spans="1:64" x14ac:dyDescent="0.25">
      <c r="A280" s="58"/>
      <c r="B280" s="59"/>
      <c r="C280" s="59"/>
      <c r="D280" s="59"/>
      <c r="E280" s="55"/>
      <c r="F280" s="58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</row>
    <row r="281" spans="1:64" x14ac:dyDescent="0.25">
      <c r="A281" s="58"/>
      <c r="B281" s="59"/>
      <c r="C281" s="59"/>
      <c r="D281" s="59"/>
      <c r="E281" s="55"/>
      <c r="F281" s="58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</row>
    <row r="282" spans="1:64" x14ac:dyDescent="0.25">
      <c r="A282" s="58"/>
      <c r="B282" s="59"/>
      <c r="C282" s="59"/>
      <c r="D282" s="59"/>
      <c r="E282" s="55"/>
      <c r="F282" s="58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</row>
    <row r="283" spans="1:64" x14ac:dyDescent="0.25">
      <c r="A283" s="58"/>
      <c r="B283" s="59"/>
      <c r="C283" s="59"/>
      <c r="D283" s="59"/>
      <c r="E283" s="55"/>
      <c r="F283" s="58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</row>
    <row r="284" spans="1:64" x14ac:dyDescent="0.25">
      <c r="A284" s="58"/>
      <c r="B284" s="59"/>
      <c r="C284" s="59"/>
      <c r="D284" s="59"/>
      <c r="E284" s="55"/>
      <c r="F284" s="58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</row>
    <row r="285" spans="1:64" x14ac:dyDescent="0.25">
      <c r="A285" s="58"/>
      <c r="B285" s="59"/>
      <c r="C285" s="59"/>
      <c r="D285" s="59"/>
      <c r="E285" s="55"/>
      <c r="F285" s="58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</row>
    <row r="286" spans="1:64" x14ac:dyDescent="0.25">
      <c r="A286" s="58"/>
      <c r="B286" s="59"/>
      <c r="C286" s="59"/>
      <c r="D286" s="59"/>
      <c r="E286" s="55"/>
      <c r="F286" s="58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</row>
    <row r="287" spans="1:64" x14ac:dyDescent="0.25">
      <c r="A287" s="58"/>
      <c r="B287" s="59"/>
      <c r="C287" s="59"/>
      <c r="D287" s="59"/>
      <c r="E287" s="55"/>
      <c r="F287" s="58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</row>
    <row r="288" spans="1:64" x14ac:dyDescent="0.25">
      <c r="A288" s="58"/>
      <c r="B288" s="59"/>
      <c r="C288" s="59"/>
      <c r="D288" s="59"/>
      <c r="E288" s="55"/>
      <c r="F288" s="58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</row>
    <row r="289" spans="1:64" x14ac:dyDescent="0.25">
      <c r="A289" s="58"/>
      <c r="B289" s="59"/>
      <c r="C289" s="59"/>
      <c r="D289" s="59"/>
      <c r="E289" s="55"/>
      <c r="F289" s="58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</row>
    <row r="290" spans="1:64" x14ac:dyDescent="0.25">
      <c r="A290" s="58"/>
      <c r="B290" s="59"/>
      <c r="C290" s="59"/>
      <c r="D290" s="59"/>
      <c r="E290" s="55"/>
      <c r="F290" s="58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</row>
    <row r="291" spans="1:64" x14ac:dyDescent="0.25">
      <c r="A291" s="58"/>
      <c r="B291" s="59"/>
      <c r="C291" s="59"/>
      <c r="D291" s="59"/>
      <c r="E291" s="55"/>
      <c r="F291" s="58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</row>
    <row r="292" spans="1:64" x14ac:dyDescent="0.25">
      <c r="A292" s="58"/>
      <c r="B292" s="59"/>
      <c r="C292" s="59"/>
      <c r="D292" s="59"/>
      <c r="E292" s="55"/>
      <c r="F292" s="58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</row>
    <row r="293" spans="1:64" x14ac:dyDescent="0.25">
      <c r="A293" s="58"/>
      <c r="B293" s="59"/>
      <c r="C293" s="59"/>
      <c r="D293" s="59"/>
      <c r="E293" s="55"/>
      <c r="F293" s="58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</row>
    <row r="294" spans="1:64" x14ac:dyDescent="0.25">
      <c r="A294" s="58"/>
      <c r="B294" s="59"/>
      <c r="C294" s="59"/>
      <c r="D294" s="59"/>
      <c r="E294" s="55"/>
      <c r="F294" s="58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</row>
    <row r="295" spans="1:64" x14ac:dyDescent="0.25">
      <c r="A295" s="58"/>
      <c r="B295" s="59"/>
      <c r="C295" s="59"/>
      <c r="D295" s="59"/>
      <c r="E295" s="55"/>
      <c r="F295" s="58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</row>
    <row r="296" spans="1:64" x14ac:dyDescent="0.25">
      <c r="A296" s="58"/>
      <c r="B296" s="59"/>
      <c r="C296" s="59"/>
      <c r="D296" s="59"/>
      <c r="E296" s="55"/>
      <c r="F296" s="58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</row>
    <row r="297" spans="1:64" x14ac:dyDescent="0.25">
      <c r="A297" s="58"/>
      <c r="B297" s="59"/>
      <c r="C297" s="59"/>
      <c r="D297" s="59"/>
      <c r="E297" s="55"/>
      <c r="F297" s="58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</row>
    <row r="298" spans="1:64" x14ac:dyDescent="0.25">
      <c r="A298" s="58"/>
      <c r="B298" s="59"/>
      <c r="C298" s="59"/>
      <c r="D298" s="59"/>
      <c r="E298" s="55"/>
      <c r="F298" s="58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</row>
    <row r="299" spans="1:64" x14ac:dyDescent="0.25">
      <c r="A299" s="58"/>
      <c r="B299" s="59"/>
      <c r="C299" s="59"/>
      <c r="D299" s="59"/>
      <c r="E299" s="55"/>
      <c r="F299" s="58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</row>
    <row r="300" spans="1:64" x14ac:dyDescent="0.25">
      <c r="A300" s="58"/>
      <c r="B300" s="59"/>
      <c r="C300" s="59"/>
      <c r="D300" s="59"/>
      <c r="E300" s="55"/>
      <c r="F300" s="58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</row>
    <row r="301" spans="1:64" x14ac:dyDescent="0.25">
      <c r="A301" s="58"/>
      <c r="B301" s="59"/>
      <c r="C301" s="59"/>
      <c r="D301" s="59"/>
      <c r="E301" s="55"/>
      <c r="F301" s="58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</row>
    <row r="302" spans="1:64" x14ac:dyDescent="0.25">
      <c r="A302" s="58"/>
      <c r="B302" s="59"/>
      <c r="C302" s="59"/>
      <c r="D302" s="59"/>
      <c r="E302" s="55"/>
      <c r="F302" s="58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</row>
    <row r="303" spans="1:64" x14ac:dyDescent="0.25">
      <c r="A303" s="58"/>
      <c r="B303" s="59"/>
      <c r="C303" s="59"/>
      <c r="D303" s="59"/>
      <c r="E303" s="55"/>
      <c r="F303" s="58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</row>
    <row r="304" spans="1:64" x14ac:dyDescent="0.25">
      <c r="A304" s="58"/>
      <c r="B304" s="59"/>
      <c r="C304" s="59"/>
      <c r="D304" s="59"/>
      <c r="E304" s="55"/>
      <c r="F304" s="58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</row>
    <row r="305" spans="1:64" x14ac:dyDescent="0.25">
      <c r="A305" s="58"/>
      <c r="B305" s="59"/>
      <c r="C305" s="59"/>
      <c r="D305" s="59"/>
      <c r="E305" s="55"/>
      <c r="F305" s="58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</row>
    <row r="306" spans="1:64" x14ac:dyDescent="0.25">
      <c r="A306" s="58"/>
      <c r="B306" s="59"/>
      <c r="C306" s="59"/>
      <c r="D306" s="59"/>
      <c r="E306" s="55"/>
      <c r="F306" s="58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</row>
    <row r="307" spans="1:64" x14ac:dyDescent="0.25">
      <c r="A307" s="58"/>
      <c r="B307" s="59"/>
      <c r="C307" s="59"/>
      <c r="D307" s="59"/>
      <c r="E307" s="55"/>
      <c r="F307" s="58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</row>
    <row r="308" spans="1:64" x14ac:dyDescent="0.25">
      <c r="A308" s="58"/>
      <c r="B308" s="59"/>
      <c r="C308" s="59"/>
      <c r="D308" s="59"/>
      <c r="E308" s="55"/>
      <c r="F308" s="58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</row>
    <row r="309" spans="1:64" x14ac:dyDescent="0.25">
      <c r="A309" s="58"/>
      <c r="B309" s="59"/>
      <c r="C309" s="59"/>
      <c r="D309" s="59"/>
      <c r="E309" s="55"/>
      <c r="F309" s="58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</row>
    <row r="310" spans="1:64" x14ac:dyDescent="0.25">
      <c r="A310" s="58"/>
      <c r="B310" s="59"/>
      <c r="C310" s="59"/>
      <c r="D310" s="59"/>
      <c r="E310" s="55"/>
      <c r="F310" s="58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</row>
    <row r="311" spans="1:64" x14ac:dyDescent="0.25">
      <c r="A311" s="58"/>
      <c r="B311" s="59"/>
      <c r="C311" s="59"/>
      <c r="D311" s="59"/>
      <c r="E311" s="55"/>
      <c r="F311" s="58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</row>
    <row r="312" spans="1:64" x14ac:dyDescent="0.25">
      <c r="A312" s="58"/>
      <c r="B312" s="59"/>
      <c r="C312" s="59"/>
      <c r="D312" s="59"/>
      <c r="E312" s="55"/>
      <c r="F312" s="58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</row>
    <row r="313" spans="1:64" x14ac:dyDescent="0.25">
      <c r="A313" s="58"/>
      <c r="B313" s="59"/>
      <c r="C313" s="59"/>
      <c r="D313" s="59"/>
      <c r="E313" s="55"/>
      <c r="F313" s="58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</row>
    <row r="314" spans="1:64" x14ac:dyDescent="0.25">
      <c r="A314" s="58"/>
      <c r="B314" s="59"/>
      <c r="C314" s="59"/>
      <c r="D314" s="59"/>
      <c r="E314" s="55"/>
      <c r="F314" s="58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</row>
    <row r="315" spans="1:64" x14ac:dyDescent="0.25">
      <c r="A315" s="58"/>
      <c r="B315" s="59"/>
      <c r="C315" s="59"/>
      <c r="D315" s="59"/>
      <c r="E315" s="55"/>
      <c r="F315" s="58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</row>
    <row r="316" spans="1:64" x14ac:dyDescent="0.25">
      <c r="A316" s="58"/>
      <c r="B316" s="59"/>
      <c r="C316" s="59"/>
      <c r="D316" s="59"/>
      <c r="E316" s="55"/>
      <c r="F316" s="58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</row>
    <row r="317" spans="1:64" x14ac:dyDescent="0.25">
      <c r="A317" s="58"/>
      <c r="B317" s="59"/>
      <c r="C317" s="59"/>
      <c r="D317" s="59"/>
      <c r="E317" s="55"/>
      <c r="F317" s="58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</row>
    <row r="318" spans="1:64" x14ac:dyDescent="0.25">
      <c r="A318" s="58"/>
      <c r="B318" s="59"/>
      <c r="C318" s="59"/>
      <c r="D318" s="59"/>
      <c r="E318" s="55"/>
      <c r="F318" s="58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</row>
    <row r="319" spans="1:64" x14ac:dyDescent="0.25">
      <c r="A319" s="58"/>
      <c r="B319" s="59"/>
      <c r="C319" s="59"/>
      <c r="D319" s="59"/>
      <c r="E319" s="55"/>
      <c r="F319" s="58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</row>
    <row r="320" spans="1:64" x14ac:dyDescent="0.25">
      <c r="A320" s="58"/>
      <c r="B320" s="59"/>
      <c r="C320" s="59"/>
      <c r="D320" s="59"/>
      <c r="E320" s="55"/>
      <c r="F320" s="58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</row>
    <row r="321" spans="1:64" x14ac:dyDescent="0.25">
      <c r="A321" s="58"/>
      <c r="B321" s="59"/>
      <c r="C321" s="59"/>
      <c r="D321" s="59"/>
      <c r="E321" s="55"/>
      <c r="F321" s="58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</row>
    <row r="322" spans="1:64" x14ac:dyDescent="0.25">
      <c r="A322" s="58"/>
      <c r="B322" s="59"/>
      <c r="C322" s="59"/>
      <c r="D322" s="59"/>
      <c r="E322" s="55"/>
      <c r="F322" s="58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</row>
    <row r="323" spans="1:64" x14ac:dyDescent="0.25">
      <c r="A323" s="58"/>
      <c r="B323" s="59"/>
      <c r="C323" s="59"/>
      <c r="D323" s="59"/>
      <c r="E323" s="55"/>
      <c r="F323" s="58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</row>
    <row r="324" spans="1:64" x14ac:dyDescent="0.25">
      <c r="A324" s="58"/>
      <c r="B324" s="59"/>
      <c r="C324" s="59"/>
      <c r="D324" s="59"/>
      <c r="E324" s="55"/>
      <c r="F324" s="58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</row>
    <row r="325" spans="1:64" x14ac:dyDescent="0.25">
      <c r="A325" s="58"/>
      <c r="B325" s="59"/>
      <c r="C325" s="59"/>
      <c r="D325" s="59"/>
      <c r="E325" s="55"/>
      <c r="F325" s="58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</row>
    <row r="326" spans="1:64" x14ac:dyDescent="0.25">
      <c r="A326" s="58"/>
      <c r="B326" s="59"/>
      <c r="C326" s="59"/>
      <c r="D326" s="59"/>
      <c r="E326" s="55"/>
      <c r="F326" s="58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</row>
    <row r="327" spans="1:64" x14ac:dyDescent="0.25">
      <c r="A327" s="58"/>
      <c r="B327" s="59"/>
      <c r="C327" s="59"/>
      <c r="D327" s="59"/>
      <c r="E327" s="55"/>
      <c r="F327" s="58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</row>
    <row r="328" spans="1:64" x14ac:dyDescent="0.25">
      <c r="A328" s="58"/>
      <c r="B328" s="59"/>
      <c r="C328" s="59"/>
      <c r="D328" s="59"/>
      <c r="E328" s="55"/>
      <c r="F328" s="58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</row>
    <row r="329" spans="1:64" x14ac:dyDescent="0.25">
      <c r="A329" s="58"/>
      <c r="B329" s="59"/>
      <c r="C329" s="59"/>
      <c r="D329" s="59"/>
      <c r="E329" s="55"/>
      <c r="F329" s="58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</row>
    <row r="330" spans="1:64" x14ac:dyDescent="0.25">
      <c r="A330" s="58"/>
      <c r="B330" s="59"/>
      <c r="C330" s="59"/>
      <c r="D330" s="59"/>
      <c r="E330" s="55"/>
      <c r="F330" s="58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</row>
    <row r="331" spans="1:64" x14ac:dyDescent="0.25">
      <c r="A331" s="58"/>
      <c r="B331" s="59"/>
      <c r="C331" s="59"/>
      <c r="D331" s="59"/>
      <c r="E331" s="55"/>
      <c r="F331" s="58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</row>
    <row r="332" spans="1:64" x14ac:dyDescent="0.25">
      <c r="A332" s="58"/>
      <c r="B332" s="59"/>
      <c r="C332" s="59"/>
      <c r="D332" s="59"/>
      <c r="E332" s="55"/>
      <c r="F332" s="58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</row>
    <row r="333" spans="1:64" x14ac:dyDescent="0.25">
      <c r="A333" s="58"/>
      <c r="B333" s="59"/>
      <c r="C333" s="59"/>
      <c r="D333" s="59"/>
      <c r="E333" s="55"/>
      <c r="F333" s="58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</row>
    <row r="334" spans="1:64" x14ac:dyDescent="0.25">
      <c r="A334" s="58"/>
      <c r="B334" s="59"/>
      <c r="C334" s="59"/>
      <c r="D334" s="59"/>
      <c r="E334" s="55"/>
      <c r="F334" s="58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</row>
    <row r="335" spans="1:64" x14ac:dyDescent="0.25">
      <c r="A335" s="58"/>
      <c r="B335" s="59"/>
      <c r="C335" s="59"/>
      <c r="D335" s="59"/>
      <c r="E335" s="55"/>
      <c r="F335" s="58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</row>
    <row r="336" spans="1:64" x14ac:dyDescent="0.25">
      <c r="A336" s="58"/>
      <c r="B336" s="59"/>
      <c r="C336" s="59"/>
      <c r="D336" s="59"/>
      <c r="E336" s="55"/>
      <c r="F336" s="58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</row>
    <row r="337" spans="1:64" x14ac:dyDescent="0.25">
      <c r="A337" s="58"/>
      <c r="B337" s="59"/>
      <c r="C337" s="59"/>
      <c r="D337" s="59"/>
      <c r="E337" s="55"/>
      <c r="F337" s="58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</row>
    <row r="338" spans="1:64" x14ac:dyDescent="0.25">
      <c r="A338" s="58"/>
      <c r="B338" s="59"/>
      <c r="C338" s="59"/>
      <c r="D338" s="59"/>
      <c r="E338" s="55"/>
      <c r="F338" s="58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</row>
    <row r="339" spans="1:64" x14ac:dyDescent="0.25">
      <c r="A339" s="58"/>
      <c r="B339" s="59"/>
      <c r="C339" s="59"/>
      <c r="D339" s="59"/>
      <c r="E339" s="55"/>
      <c r="F339" s="58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</row>
    <row r="340" spans="1:64" x14ac:dyDescent="0.25">
      <c r="A340" s="58"/>
      <c r="B340" s="59"/>
      <c r="C340" s="59"/>
      <c r="D340" s="59"/>
      <c r="E340" s="55"/>
      <c r="F340" s="58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</row>
    <row r="341" spans="1:64" x14ac:dyDescent="0.25">
      <c r="A341" s="58"/>
      <c r="B341" s="59"/>
      <c r="C341" s="59"/>
      <c r="D341" s="59"/>
      <c r="E341" s="55"/>
      <c r="F341" s="58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</row>
    <row r="342" spans="1:64" x14ac:dyDescent="0.25">
      <c r="A342" s="58"/>
      <c r="B342" s="59"/>
      <c r="C342" s="59"/>
      <c r="D342" s="59"/>
      <c r="E342" s="55"/>
      <c r="F342" s="58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</row>
    <row r="343" spans="1:64" x14ac:dyDescent="0.25">
      <c r="A343" s="58"/>
      <c r="B343" s="59"/>
      <c r="C343" s="59"/>
      <c r="D343" s="59"/>
      <c r="E343" s="55"/>
      <c r="F343" s="58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</row>
    <row r="344" spans="1:64" x14ac:dyDescent="0.25">
      <c r="A344" s="58"/>
      <c r="B344" s="59"/>
      <c r="C344" s="59"/>
      <c r="D344" s="59"/>
      <c r="E344" s="55"/>
      <c r="F344" s="58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</row>
    <row r="345" spans="1:64" x14ac:dyDescent="0.25">
      <c r="A345" s="58"/>
      <c r="B345" s="59"/>
      <c r="C345" s="59"/>
      <c r="D345" s="59"/>
      <c r="E345" s="55"/>
      <c r="F345" s="58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</row>
    <row r="346" spans="1:64" x14ac:dyDescent="0.25">
      <c r="A346" s="58"/>
      <c r="B346" s="59"/>
      <c r="C346" s="59"/>
      <c r="D346" s="59"/>
      <c r="E346" s="55"/>
      <c r="F346" s="58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</row>
    <row r="347" spans="1:64" x14ac:dyDescent="0.25">
      <c r="A347" s="58"/>
      <c r="B347" s="59"/>
      <c r="C347" s="59"/>
      <c r="D347" s="59"/>
      <c r="E347" s="55"/>
      <c r="F347" s="58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</row>
    <row r="348" spans="1:64" x14ac:dyDescent="0.25">
      <c r="A348" s="58"/>
      <c r="B348" s="59"/>
      <c r="C348" s="59"/>
      <c r="D348" s="59"/>
      <c r="E348" s="55"/>
      <c r="F348" s="58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</row>
    <row r="349" spans="1:64" x14ac:dyDescent="0.25">
      <c r="A349" s="58"/>
      <c r="B349" s="59"/>
      <c r="C349" s="59"/>
      <c r="D349" s="59"/>
      <c r="E349" s="55"/>
      <c r="F349" s="58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</row>
    <row r="350" spans="1:64" x14ac:dyDescent="0.25">
      <c r="A350" s="58"/>
      <c r="B350" s="59"/>
      <c r="C350" s="59"/>
      <c r="D350" s="59"/>
      <c r="E350" s="55"/>
      <c r="F350" s="58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</row>
    <row r="351" spans="1:64" x14ac:dyDescent="0.25">
      <c r="A351" s="58"/>
      <c r="B351" s="59"/>
      <c r="C351" s="59"/>
      <c r="D351" s="59"/>
      <c r="E351" s="55"/>
      <c r="F351" s="58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</row>
    <row r="352" spans="1:64" x14ac:dyDescent="0.25">
      <c r="A352" s="58"/>
      <c r="B352" s="59"/>
      <c r="C352" s="59"/>
      <c r="D352" s="59"/>
      <c r="E352" s="55"/>
      <c r="F352" s="58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</row>
    <row r="353" spans="1:64" x14ac:dyDescent="0.25">
      <c r="A353" s="58"/>
      <c r="B353" s="59"/>
      <c r="C353" s="59"/>
      <c r="D353" s="59"/>
      <c r="E353" s="55"/>
      <c r="F353" s="58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</row>
    <row r="354" spans="1:64" x14ac:dyDescent="0.25">
      <c r="A354" s="58"/>
      <c r="B354" s="59"/>
      <c r="C354" s="59"/>
      <c r="D354" s="59"/>
      <c r="E354" s="55"/>
      <c r="F354" s="58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</row>
    <row r="355" spans="1:64" x14ac:dyDescent="0.25">
      <c r="A355" s="58"/>
      <c r="B355" s="59"/>
      <c r="C355" s="59"/>
      <c r="D355" s="59"/>
      <c r="E355" s="55"/>
      <c r="F355" s="58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</row>
    <row r="356" spans="1:64" x14ac:dyDescent="0.25">
      <c r="A356" s="58"/>
      <c r="B356" s="59"/>
      <c r="C356" s="59"/>
      <c r="D356" s="59"/>
      <c r="E356" s="55"/>
      <c r="F356" s="58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</row>
    <row r="357" spans="1:64" x14ac:dyDescent="0.25">
      <c r="A357" s="58"/>
      <c r="B357" s="59"/>
      <c r="C357" s="59"/>
      <c r="D357" s="59"/>
      <c r="E357" s="55"/>
      <c r="F357" s="58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</row>
    <row r="358" spans="1:64" x14ac:dyDescent="0.25">
      <c r="A358" s="58"/>
      <c r="B358" s="59"/>
      <c r="C358" s="59"/>
      <c r="D358" s="59"/>
      <c r="E358" s="55"/>
      <c r="F358" s="58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</row>
    <row r="359" spans="1:64" x14ac:dyDescent="0.25">
      <c r="A359" s="58"/>
      <c r="B359" s="59"/>
      <c r="C359" s="59"/>
      <c r="D359" s="59"/>
      <c r="E359" s="55"/>
      <c r="F359" s="58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</row>
    <row r="360" spans="1:64" x14ac:dyDescent="0.25">
      <c r="A360" s="58"/>
      <c r="B360" s="59"/>
      <c r="C360" s="59"/>
      <c r="D360" s="59"/>
      <c r="E360" s="55"/>
      <c r="F360" s="58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</row>
    <row r="361" spans="1:64" x14ac:dyDescent="0.25">
      <c r="A361" s="58"/>
      <c r="B361" s="59"/>
      <c r="C361" s="59"/>
      <c r="D361" s="59"/>
      <c r="E361" s="55"/>
      <c r="F361" s="58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</row>
    <row r="362" spans="1:64" x14ac:dyDescent="0.25">
      <c r="A362" s="58"/>
      <c r="B362" s="59"/>
      <c r="C362" s="59"/>
      <c r="D362" s="59"/>
      <c r="E362" s="55"/>
      <c r="F362" s="58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</row>
    <row r="363" spans="1:64" x14ac:dyDescent="0.25">
      <c r="A363" s="58"/>
      <c r="B363" s="59"/>
      <c r="C363" s="59"/>
      <c r="D363" s="59"/>
      <c r="E363" s="55"/>
      <c r="F363" s="58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</row>
    <row r="364" spans="1:64" x14ac:dyDescent="0.25">
      <c r="A364" s="58"/>
      <c r="B364" s="59"/>
      <c r="C364" s="59"/>
      <c r="D364" s="59"/>
      <c r="E364" s="55"/>
      <c r="F364" s="58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</row>
    <row r="365" spans="1:64" x14ac:dyDescent="0.25">
      <c r="A365" s="58"/>
      <c r="B365" s="59"/>
      <c r="C365" s="59"/>
      <c r="D365" s="59"/>
      <c r="E365" s="55"/>
      <c r="F365" s="58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</row>
    <row r="366" spans="1:64" x14ac:dyDescent="0.25">
      <c r="A366" s="58"/>
      <c r="B366" s="59"/>
      <c r="C366" s="59"/>
      <c r="D366" s="59"/>
      <c r="E366" s="55"/>
      <c r="F366" s="58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</row>
    <row r="367" spans="1:64" x14ac:dyDescent="0.25">
      <c r="A367" s="58"/>
      <c r="B367" s="59"/>
      <c r="C367" s="59"/>
      <c r="D367" s="59"/>
      <c r="E367" s="55"/>
      <c r="F367" s="58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</row>
    <row r="368" spans="1:64" x14ac:dyDescent="0.25">
      <c r="A368" s="58"/>
      <c r="B368" s="59"/>
      <c r="C368" s="59"/>
      <c r="D368" s="59"/>
      <c r="E368" s="55"/>
      <c r="F368" s="58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</row>
    <row r="369" spans="1:64" x14ac:dyDescent="0.25">
      <c r="A369" s="58"/>
      <c r="B369" s="59"/>
      <c r="C369" s="59"/>
      <c r="D369" s="59"/>
      <c r="E369" s="55"/>
      <c r="F369" s="58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</row>
    <row r="370" spans="1:64" x14ac:dyDescent="0.25">
      <c r="A370" s="58"/>
      <c r="B370" s="59"/>
      <c r="C370" s="59"/>
      <c r="D370" s="59"/>
      <c r="E370" s="55"/>
      <c r="F370" s="58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</row>
    <row r="371" spans="1:64" x14ac:dyDescent="0.25">
      <c r="A371" s="58"/>
      <c r="B371" s="59"/>
      <c r="C371" s="59"/>
      <c r="D371" s="59"/>
      <c r="E371" s="55"/>
      <c r="F371" s="58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</row>
    <row r="372" spans="1:64" x14ac:dyDescent="0.25">
      <c r="A372" s="58"/>
      <c r="B372" s="59"/>
      <c r="C372" s="59"/>
      <c r="D372" s="59"/>
      <c r="E372" s="55"/>
      <c r="F372" s="58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</row>
    <row r="373" spans="1:64" x14ac:dyDescent="0.25">
      <c r="A373" s="58"/>
      <c r="B373" s="59"/>
      <c r="C373" s="59"/>
      <c r="D373" s="59"/>
      <c r="E373" s="55"/>
      <c r="F373" s="58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</row>
    <row r="374" spans="1:64" x14ac:dyDescent="0.25">
      <c r="A374" s="58"/>
      <c r="B374" s="59"/>
      <c r="C374" s="59"/>
      <c r="D374" s="59"/>
      <c r="E374" s="55"/>
      <c r="F374" s="58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</row>
    <row r="375" spans="1:64" x14ac:dyDescent="0.25">
      <c r="A375" s="58"/>
      <c r="B375" s="59"/>
      <c r="C375" s="59"/>
      <c r="D375" s="59"/>
      <c r="E375" s="55"/>
      <c r="F375" s="58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</row>
    <row r="376" spans="1:64" x14ac:dyDescent="0.25">
      <c r="A376" s="58"/>
      <c r="B376" s="59"/>
      <c r="C376" s="59"/>
      <c r="D376" s="59"/>
      <c r="E376" s="55"/>
      <c r="F376" s="58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</row>
    <row r="377" spans="1:64" x14ac:dyDescent="0.25">
      <c r="A377" s="58"/>
      <c r="B377" s="59"/>
      <c r="C377" s="59"/>
      <c r="D377" s="59"/>
      <c r="E377" s="55"/>
      <c r="F377" s="58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</row>
    <row r="378" spans="1:64" x14ac:dyDescent="0.25">
      <c r="A378" s="58"/>
      <c r="B378" s="59"/>
      <c r="C378" s="59"/>
      <c r="D378" s="59"/>
      <c r="E378" s="55"/>
      <c r="F378" s="58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</row>
    <row r="379" spans="1:64" x14ac:dyDescent="0.25">
      <c r="A379" s="58"/>
      <c r="B379" s="59"/>
      <c r="C379" s="59"/>
      <c r="D379" s="59"/>
      <c r="E379" s="55"/>
      <c r="F379" s="58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</row>
    <row r="380" spans="1:64" x14ac:dyDescent="0.25">
      <c r="A380" s="58"/>
      <c r="B380" s="59"/>
      <c r="C380" s="59"/>
      <c r="D380" s="59"/>
      <c r="E380" s="55"/>
      <c r="F380" s="58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</row>
    <row r="381" spans="1:64" x14ac:dyDescent="0.25">
      <c r="A381" s="58"/>
      <c r="B381" s="59"/>
      <c r="C381" s="59"/>
      <c r="D381" s="59"/>
      <c r="E381" s="55"/>
      <c r="F381" s="58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</row>
    <row r="382" spans="1:64" x14ac:dyDescent="0.25">
      <c r="A382" s="58"/>
      <c r="B382" s="59"/>
      <c r="C382" s="59"/>
      <c r="D382" s="59"/>
      <c r="E382" s="55"/>
      <c r="F382" s="58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</row>
    <row r="383" spans="1:64" x14ac:dyDescent="0.25">
      <c r="A383" s="58"/>
      <c r="B383" s="59"/>
      <c r="C383" s="59"/>
      <c r="D383" s="59"/>
      <c r="E383" s="55"/>
      <c r="F383" s="58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</row>
    <row r="384" spans="1:64" x14ac:dyDescent="0.25">
      <c r="A384" s="58"/>
      <c r="B384" s="59"/>
      <c r="C384" s="59"/>
      <c r="D384" s="59"/>
      <c r="E384" s="55"/>
      <c r="F384" s="58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</row>
    <row r="385" spans="1:64" x14ac:dyDescent="0.25">
      <c r="A385" s="58"/>
      <c r="B385" s="59"/>
      <c r="C385" s="59"/>
      <c r="D385" s="59"/>
      <c r="E385" s="55"/>
      <c r="F385" s="58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</row>
    <row r="386" spans="1:64" x14ac:dyDescent="0.25">
      <c r="A386" s="58"/>
      <c r="B386" s="59"/>
      <c r="C386" s="59"/>
      <c r="D386" s="59"/>
      <c r="E386" s="55"/>
      <c r="F386" s="58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</row>
    <row r="387" spans="1:64" x14ac:dyDescent="0.25">
      <c r="A387" s="58"/>
      <c r="B387" s="59"/>
      <c r="C387" s="59"/>
      <c r="D387" s="59"/>
      <c r="E387" s="55"/>
      <c r="F387" s="58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</row>
    <row r="388" spans="1:64" x14ac:dyDescent="0.25">
      <c r="A388" s="58"/>
      <c r="B388" s="59"/>
      <c r="C388" s="59"/>
      <c r="D388" s="59"/>
      <c r="E388" s="55"/>
      <c r="F388" s="58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</row>
    <row r="389" spans="1:64" x14ac:dyDescent="0.25">
      <c r="A389" s="58"/>
      <c r="B389" s="59"/>
      <c r="C389" s="59"/>
      <c r="D389" s="59"/>
      <c r="E389" s="55"/>
      <c r="F389" s="58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</row>
    <row r="390" spans="1:64" x14ac:dyDescent="0.25">
      <c r="A390" s="58"/>
      <c r="B390" s="59"/>
      <c r="C390" s="59"/>
      <c r="D390" s="59"/>
      <c r="E390" s="55"/>
      <c r="F390" s="58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</row>
    <row r="391" spans="1:64" x14ac:dyDescent="0.25">
      <c r="A391" s="58"/>
      <c r="B391" s="59"/>
      <c r="C391" s="59"/>
      <c r="D391" s="59"/>
      <c r="E391" s="55"/>
      <c r="F391" s="58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</row>
    <row r="392" spans="1:64" x14ac:dyDescent="0.25">
      <c r="A392" s="58"/>
      <c r="B392" s="59"/>
      <c r="C392" s="59"/>
      <c r="D392" s="59"/>
      <c r="E392" s="55"/>
      <c r="F392" s="58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</row>
    <row r="393" spans="1:64" x14ac:dyDescent="0.25">
      <c r="A393" s="58"/>
      <c r="B393" s="59"/>
      <c r="C393" s="59"/>
      <c r="D393" s="59"/>
      <c r="E393" s="55"/>
      <c r="F393" s="58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</row>
    <row r="394" spans="1:64" x14ac:dyDescent="0.25">
      <c r="A394" s="58"/>
      <c r="B394" s="59"/>
      <c r="C394" s="59"/>
      <c r="D394" s="59"/>
      <c r="E394" s="55"/>
      <c r="F394" s="58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</row>
    <row r="395" spans="1:64" x14ac:dyDescent="0.25">
      <c r="A395" s="58"/>
      <c r="B395" s="59"/>
      <c r="C395" s="59"/>
      <c r="D395" s="59"/>
      <c r="E395" s="55"/>
      <c r="F395" s="58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</row>
    <row r="396" spans="1:64" x14ac:dyDescent="0.25">
      <c r="A396" s="58"/>
      <c r="B396" s="59"/>
      <c r="C396" s="59"/>
      <c r="D396" s="59"/>
      <c r="E396" s="55"/>
      <c r="F396" s="58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</row>
    <row r="397" spans="1:64" x14ac:dyDescent="0.25">
      <c r="A397" s="58"/>
      <c r="B397" s="59"/>
      <c r="C397" s="59"/>
      <c r="D397" s="59"/>
      <c r="E397" s="55"/>
      <c r="F397" s="58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</row>
    <row r="398" spans="1:64" x14ac:dyDescent="0.25">
      <c r="A398" s="58"/>
      <c r="B398" s="59"/>
      <c r="C398" s="59"/>
      <c r="D398" s="59"/>
      <c r="E398" s="55"/>
      <c r="F398" s="58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</row>
    <row r="399" spans="1:64" x14ac:dyDescent="0.25">
      <c r="A399" s="58"/>
      <c r="B399" s="59"/>
      <c r="C399" s="59"/>
      <c r="D399" s="59"/>
      <c r="E399" s="55"/>
      <c r="F399" s="58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</row>
    <row r="400" spans="1:64" x14ac:dyDescent="0.25">
      <c r="A400" s="58"/>
      <c r="B400" s="59"/>
      <c r="C400" s="59"/>
      <c r="D400" s="59"/>
      <c r="E400" s="55"/>
      <c r="F400" s="58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</row>
    <row r="401" spans="1:64" x14ac:dyDescent="0.25">
      <c r="A401" s="58"/>
      <c r="B401" s="59"/>
      <c r="C401" s="59"/>
      <c r="D401" s="59"/>
      <c r="E401" s="55"/>
      <c r="F401" s="58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</row>
    <row r="402" spans="1:64" x14ac:dyDescent="0.25">
      <c r="A402" s="58"/>
      <c r="B402" s="59"/>
      <c r="C402" s="59"/>
      <c r="D402" s="59"/>
      <c r="E402" s="55"/>
      <c r="F402" s="58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</row>
    <row r="403" spans="1:64" x14ac:dyDescent="0.25">
      <c r="A403" s="58"/>
      <c r="B403" s="59"/>
      <c r="C403" s="59"/>
      <c r="D403" s="59"/>
      <c r="E403" s="55"/>
      <c r="F403" s="58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</row>
    <row r="404" spans="1:64" x14ac:dyDescent="0.25">
      <c r="A404" s="58"/>
      <c r="B404" s="59"/>
      <c r="C404" s="59"/>
      <c r="D404" s="59"/>
      <c r="E404" s="55"/>
      <c r="F404" s="58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</row>
    <row r="405" spans="1:64" x14ac:dyDescent="0.25">
      <c r="A405" s="58"/>
      <c r="B405" s="59"/>
      <c r="C405" s="59"/>
      <c r="D405" s="59"/>
      <c r="E405" s="55"/>
      <c r="F405" s="58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</row>
    <row r="406" spans="1:64" x14ac:dyDescent="0.25">
      <c r="A406" s="58"/>
      <c r="B406" s="59"/>
      <c r="C406" s="59"/>
      <c r="D406" s="59"/>
      <c r="E406" s="55"/>
      <c r="F406" s="58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</row>
    <row r="407" spans="1:64" x14ac:dyDescent="0.25">
      <c r="A407" s="58"/>
      <c r="B407" s="59"/>
      <c r="C407" s="59"/>
      <c r="D407" s="59"/>
      <c r="E407" s="55"/>
      <c r="F407" s="58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</row>
    <row r="408" spans="1:64" x14ac:dyDescent="0.25">
      <c r="A408" s="58"/>
      <c r="B408" s="59"/>
      <c r="C408" s="59"/>
      <c r="D408" s="59"/>
      <c r="E408" s="55"/>
      <c r="F408" s="58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</row>
    <row r="409" spans="1:64" x14ac:dyDescent="0.25">
      <c r="A409" s="58"/>
      <c r="B409" s="59"/>
      <c r="C409" s="59"/>
      <c r="D409" s="59"/>
      <c r="E409" s="55"/>
      <c r="F409" s="58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</row>
    <row r="410" spans="1:64" x14ac:dyDescent="0.25">
      <c r="A410" s="58"/>
      <c r="B410" s="59"/>
      <c r="C410" s="59"/>
      <c r="D410" s="59"/>
      <c r="E410" s="55"/>
      <c r="F410" s="58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</row>
    <row r="411" spans="1:64" x14ac:dyDescent="0.25">
      <c r="A411" s="58"/>
      <c r="B411" s="59"/>
      <c r="C411" s="59"/>
      <c r="D411" s="59"/>
      <c r="E411" s="55"/>
      <c r="F411" s="58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</row>
    <row r="412" spans="1:64" x14ac:dyDescent="0.25">
      <c r="A412" s="58"/>
      <c r="B412" s="59"/>
      <c r="C412" s="59"/>
      <c r="D412" s="59"/>
      <c r="E412" s="55"/>
      <c r="F412" s="58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</row>
    <row r="413" spans="1:64" x14ac:dyDescent="0.25">
      <c r="A413" s="58"/>
      <c r="B413" s="59"/>
      <c r="C413" s="59"/>
      <c r="D413" s="59"/>
      <c r="E413" s="55"/>
      <c r="F413" s="58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</row>
    <row r="414" spans="1:64" x14ac:dyDescent="0.25">
      <c r="A414" s="58"/>
      <c r="B414" s="59"/>
      <c r="C414" s="59"/>
      <c r="D414" s="59"/>
      <c r="E414" s="55"/>
      <c r="F414" s="58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</row>
    <row r="415" spans="1:64" x14ac:dyDescent="0.25">
      <c r="A415" s="58"/>
      <c r="B415" s="59"/>
      <c r="C415" s="59"/>
      <c r="D415" s="59"/>
      <c r="E415" s="55"/>
      <c r="F415" s="58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</row>
    <row r="416" spans="1:64" x14ac:dyDescent="0.25">
      <c r="A416" s="58"/>
      <c r="B416" s="59"/>
      <c r="C416" s="59"/>
      <c r="D416" s="59"/>
      <c r="E416" s="55"/>
      <c r="F416" s="58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</row>
    <row r="417" spans="1:64" x14ac:dyDescent="0.25">
      <c r="A417" s="58"/>
      <c r="B417" s="59"/>
      <c r="C417" s="59"/>
      <c r="D417" s="59"/>
      <c r="E417" s="55"/>
      <c r="F417" s="58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</row>
    <row r="418" spans="1:64" x14ac:dyDescent="0.25">
      <c r="A418" s="58"/>
      <c r="B418" s="59"/>
      <c r="C418" s="59"/>
      <c r="D418" s="59"/>
      <c r="E418" s="55"/>
      <c r="F418" s="58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</row>
    <row r="419" spans="1:64" x14ac:dyDescent="0.25">
      <c r="A419" s="58"/>
      <c r="B419" s="59"/>
      <c r="C419" s="59"/>
      <c r="D419" s="59"/>
      <c r="E419" s="55"/>
      <c r="F419" s="58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</row>
    <row r="420" spans="1:64" x14ac:dyDescent="0.25">
      <c r="A420" s="58"/>
      <c r="B420" s="59"/>
      <c r="C420" s="59"/>
      <c r="D420" s="59"/>
      <c r="E420" s="55"/>
      <c r="F420" s="58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</row>
    <row r="421" spans="1:64" x14ac:dyDescent="0.25">
      <c r="A421" s="58"/>
      <c r="B421" s="59"/>
      <c r="C421" s="59"/>
      <c r="D421" s="59"/>
      <c r="E421" s="55"/>
      <c r="F421" s="58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</row>
    <row r="422" spans="1:64" x14ac:dyDescent="0.25">
      <c r="A422" s="58"/>
      <c r="B422" s="59"/>
      <c r="C422" s="59"/>
      <c r="D422" s="59"/>
      <c r="E422" s="55"/>
      <c r="F422" s="58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</row>
    <row r="423" spans="1:64" x14ac:dyDescent="0.25">
      <c r="A423" s="58"/>
      <c r="B423" s="59"/>
      <c r="C423" s="59"/>
      <c r="D423" s="59"/>
      <c r="E423" s="55"/>
      <c r="F423" s="58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</row>
    <row r="424" spans="1:64" x14ac:dyDescent="0.25">
      <c r="A424" s="58"/>
      <c r="B424" s="59"/>
      <c r="C424" s="59"/>
      <c r="D424" s="59"/>
      <c r="E424" s="55"/>
      <c r="F424" s="58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</row>
    <row r="425" spans="1:64" x14ac:dyDescent="0.25">
      <c r="A425" s="58"/>
      <c r="B425" s="59"/>
      <c r="C425" s="59"/>
      <c r="D425" s="59"/>
      <c r="E425" s="55"/>
      <c r="F425" s="58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</row>
    <row r="426" spans="1:64" x14ac:dyDescent="0.25">
      <c r="A426" s="58"/>
      <c r="B426" s="59"/>
      <c r="C426" s="59"/>
      <c r="D426" s="59"/>
      <c r="E426" s="55"/>
      <c r="F426" s="58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</row>
    <row r="427" spans="1:64" x14ac:dyDescent="0.25">
      <c r="A427" s="58"/>
      <c r="B427" s="59"/>
      <c r="C427" s="59"/>
      <c r="D427" s="59"/>
      <c r="E427" s="55"/>
      <c r="F427" s="58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</row>
    <row r="428" spans="1:64" x14ac:dyDescent="0.25">
      <c r="A428" s="58"/>
      <c r="B428" s="59"/>
      <c r="C428" s="59"/>
      <c r="D428" s="59"/>
      <c r="E428" s="55"/>
      <c r="F428" s="58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</row>
    <row r="429" spans="1:64" x14ac:dyDescent="0.25">
      <c r="A429" s="58"/>
      <c r="B429" s="59"/>
      <c r="C429" s="59"/>
      <c r="D429" s="59"/>
      <c r="E429" s="55"/>
      <c r="F429" s="58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</row>
    <row r="430" spans="1:64" x14ac:dyDescent="0.25">
      <c r="A430" s="58"/>
      <c r="B430" s="59"/>
      <c r="C430" s="59"/>
      <c r="D430" s="59"/>
      <c r="E430" s="55"/>
      <c r="F430" s="58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</row>
    <row r="431" spans="1:64" x14ac:dyDescent="0.25">
      <c r="A431" s="58"/>
      <c r="B431" s="59"/>
      <c r="C431" s="59"/>
      <c r="D431" s="59"/>
      <c r="E431" s="55"/>
      <c r="F431" s="58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</row>
    <row r="432" spans="1:64" x14ac:dyDescent="0.25">
      <c r="A432" s="58"/>
      <c r="B432" s="59"/>
      <c r="C432" s="59"/>
      <c r="D432" s="59"/>
      <c r="E432" s="55"/>
      <c r="F432" s="58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</row>
    <row r="433" spans="1:64" x14ac:dyDescent="0.25">
      <c r="A433" s="58"/>
      <c r="B433" s="59"/>
      <c r="C433" s="59"/>
      <c r="D433" s="59"/>
      <c r="E433" s="55"/>
      <c r="F433" s="58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</row>
    <row r="434" spans="1:64" x14ac:dyDescent="0.25">
      <c r="A434" s="58"/>
      <c r="B434" s="59"/>
      <c r="C434" s="59"/>
      <c r="D434" s="59"/>
      <c r="E434" s="55"/>
      <c r="F434" s="58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</row>
    <row r="435" spans="1:64" x14ac:dyDescent="0.25">
      <c r="A435" s="58"/>
      <c r="B435" s="59"/>
      <c r="C435" s="59"/>
      <c r="D435" s="59"/>
      <c r="E435" s="55"/>
      <c r="F435" s="58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</row>
    <row r="436" spans="1:64" x14ac:dyDescent="0.25">
      <c r="A436" s="58"/>
      <c r="B436" s="59"/>
      <c r="C436" s="59"/>
      <c r="D436" s="59"/>
      <c r="E436" s="55"/>
      <c r="F436" s="58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</row>
    <row r="437" spans="1:64" x14ac:dyDescent="0.25">
      <c r="A437" s="58"/>
      <c r="B437" s="59"/>
      <c r="C437" s="59"/>
      <c r="D437" s="59"/>
      <c r="E437" s="55"/>
      <c r="F437" s="58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</row>
    <row r="438" spans="1:64" x14ac:dyDescent="0.25">
      <c r="A438" s="58"/>
      <c r="B438" s="59"/>
      <c r="C438" s="59"/>
      <c r="D438" s="59"/>
      <c r="E438" s="55"/>
      <c r="F438" s="58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</row>
    <row r="439" spans="1:64" x14ac:dyDescent="0.25">
      <c r="A439" s="58"/>
      <c r="B439" s="59"/>
      <c r="C439" s="59"/>
      <c r="D439" s="59"/>
      <c r="E439" s="55"/>
      <c r="F439" s="58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</row>
    <row r="440" spans="1:64" x14ac:dyDescent="0.25">
      <c r="A440" s="58"/>
      <c r="B440" s="59"/>
      <c r="C440" s="59"/>
      <c r="D440" s="59"/>
      <c r="E440" s="55"/>
      <c r="F440" s="58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</row>
    <row r="441" spans="1:64" x14ac:dyDescent="0.25">
      <c r="A441" s="58"/>
      <c r="B441" s="59"/>
      <c r="C441" s="59"/>
      <c r="D441" s="59"/>
      <c r="E441" s="55"/>
      <c r="F441" s="58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</row>
    <row r="442" spans="1:64" x14ac:dyDescent="0.25">
      <c r="A442" s="58"/>
      <c r="B442" s="59"/>
      <c r="C442" s="59"/>
      <c r="D442" s="59"/>
      <c r="E442" s="55"/>
      <c r="F442" s="58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</row>
    <row r="443" spans="1:64" x14ac:dyDescent="0.25">
      <c r="A443" s="58"/>
      <c r="B443" s="59"/>
      <c r="C443" s="59"/>
      <c r="D443" s="59"/>
      <c r="E443" s="55"/>
      <c r="F443" s="58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</row>
    <row r="444" spans="1:64" x14ac:dyDescent="0.25">
      <c r="A444" s="58"/>
      <c r="B444" s="59"/>
      <c r="C444" s="59"/>
      <c r="D444" s="59"/>
      <c r="E444" s="55"/>
      <c r="F444" s="58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</row>
    <row r="445" spans="1:64" x14ac:dyDescent="0.25">
      <c r="A445" s="58"/>
      <c r="B445" s="59"/>
      <c r="C445" s="59"/>
      <c r="D445" s="59"/>
      <c r="E445" s="55"/>
      <c r="F445" s="58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</row>
    <row r="446" spans="1:64" x14ac:dyDescent="0.25">
      <c r="A446" s="58"/>
      <c r="B446" s="59"/>
      <c r="C446" s="59"/>
      <c r="D446" s="59"/>
      <c r="E446" s="55"/>
      <c r="F446" s="58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</row>
    <row r="447" spans="1:64" x14ac:dyDescent="0.25">
      <c r="A447" s="58"/>
      <c r="B447" s="59"/>
      <c r="C447" s="59"/>
      <c r="D447" s="59"/>
      <c r="E447" s="55"/>
      <c r="F447" s="58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</row>
    <row r="448" spans="1:64" x14ac:dyDescent="0.25">
      <c r="A448" s="58"/>
      <c r="B448" s="59"/>
      <c r="C448" s="59"/>
      <c r="D448" s="59"/>
      <c r="E448" s="55"/>
      <c r="F448" s="58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</row>
    <row r="449" spans="1:64" x14ac:dyDescent="0.25">
      <c r="A449" s="58"/>
      <c r="B449" s="59"/>
      <c r="C449" s="59"/>
      <c r="D449" s="59"/>
      <c r="E449" s="55"/>
      <c r="F449" s="58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</row>
    <row r="450" spans="1:64" x14ac:dyDescent="0.25">
      <c r="A450" s="58"/>
      <c r="B450" s="59"/>
      <c r="C450" s="59"/>
      <c r="D450" s="59"/>
      <c r="E450" s="55"/>
      <c r="F450" s="58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</row>
    <row r="451" spans="1:64" x14ac:dyDescent="0.25">
      <c r="A451" s="58"/>
      <c r="B451" s="59"/>
      <c r="C451" s="59"/>
      <c r="D451" s="59"/>
      <c r="E451" s="55"/>
      <c r="F451" s="58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</row>
    <row r="452" spans="1:64" x14ac:dyDescent="0.25">
      <c r="A452" s="58"/>
      <c r="B452" s="59"/>
      <c r="C452" s="59"/>
      <c r="D452" s="59"/>
      <c r="E452" s="55"/>
      <c r="F452" s="58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</row>
    <row r="453" spans="1:64" x14ac:dyDescent="0.25">
      <c r="A453" s="58"/>
      <c r="B453" s="59"/>
      <c r="C453" s="59"/>
      <c r="D453" s="59"/>
      <c r="E453" s="55"/>
      <c r="F453" s="58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</row>
    <row r="454" spans="1:64" x14ac:dyDescent="0.25">
      <c r="A454" s="58"/>
      <c r="B454" s="59"/>
      <c r="C454" s="59"/>
      <c r="D454" s="59"/>
      <c r="E454" s="55"/>
      <c r="F454" s="58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</row>
    <row r="455" spans="1:64" x14ac:dyDescent="0.25">
      <c r="A455" s="58"/>
      <c r="B455" s="59"/>
      <c r="C455" s="59"/>
      <c r="D455" s="59"/>
      <c r="E455" s="55"/>
      <c r="F455" s="58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</row>
    <row r="456" spans="1:64" x14ac:dyDescent="0.25">
      <c r="A456" s="58"/>
      <c r="B456" s="59"/>
      <c r="C456" s="59"/>
      <c r="D456" s="59"/>
      <c r="E456" s="55"/>
      <c r="F456" s="58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</row>
    <row r="457" spans="1:64" x14ac:dyDescent="0.25">
      <c r="A457" s="58"/>
      <c r="B457" s="59"/>
      <c r="C457" s="59"/>
      <c r="D457" s="59"/>
      <c r="E457" s="55"/>
      <c r="F457" s="58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</row>
    <row r="458" spans="1:64" x14ac:dyDescent="0.25">
      <c r="A458" s="58"/>
      <c r="B458" s="59"/>
      <c r="C458" s="59"/>
      <c r="D458" s="59"/>
      <c r="E458" s="55"/>
      <c r="F458" s="58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</row>
    <row r="459" spans="1:64" x14ac:dyDescent="0.25">
      <c r="A459" s="58"/>
      <c r="B459" s="59"/>
      <c r="C459" s="59"/>
      <c r="D459" s="59"/>
      <c r="E459" s="55"/>
      <c r="F459" s="58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</row>
    <row r="460" spans="1:64" x14ac:dyDescent="0.25">
      <c r="A460" s="58"/>
      <c r="B460" s="59"/>
      <c r="C460" s="59"/>
      <c r="D460" s="59"/>
      <c r="E460" s="55"/>
      <c r="F460" s="58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</row>
    <row r="461" spans="1:64" x14ac:dyDescent="0.25">
      <c r="A461" s="58"/>
      <c r="B461" s="59"/>
      <c r="C461" s="59"/>
      <c r="D461" s="59"/>
      <c r="E461" s="55"/>
      <c r="F461" s="58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</row>
    <row r="462" spans="1:64" x14ac:dyDescent="0.25">
      <c r="A462" s="58"/>
      <c r="B462" s="59"/>
      <c r="C462" s="59"/>
      <c r="D462" s="59"/>
      <c r="E462" s="55"/>
      <c r="F462" s="58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</row>
    <row r="463" spans="1:64" x14ac:dyDescent="0.25">
      <c r="A463" s="58"/>
      <c r="B463" s="59"/>
      <c r="C463" s="59"/>
      <c r="D463" s="59"/>
      <c r="E463" s="55"/>
      <c r="F463" s="58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</row>
    <row r="464" spans="1:64" x14ac:dyDescent="0.25">
      <c r="A464" s="58"/>
      <c r="B464" s="59"/>
      <c r="C464" s="59"/>
      <c r="D464" s="59"/>
      <c r="E464" s="55"/>
      <c r="F464" s="58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</row>
    <row r="465" spans="1:64" x14ac:dyDescent="0.25">
      <c r="A465" s="58"/>
      <c r="B465" s="59"/>
      <c r="C465" s="59"/>
      <c r="D465" s="59"/>
      <c r="E465" s="55"/>
      <c r="F465" s="58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</row>
    <row r="466" spans="1:64" x14ac:dyDescent="0.25">
      <c r="A466" s="58"/>
      <c r="B466" s="59"/>
      <c r="C466" s="59"/>
      <c r="D466" s="59"/>
      <c r="E466" s="55"/>
      <c r="F466" s="58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</row>
    <row r="467" spans="1:64" x14ac:dyDescent="0.25">
      <c r="A467" s="58"/>
      <c r="B467" s="59"/>
      <c r="C467" s="59"/>
      <c r="D467" s="59"/>
      <c r="E467" s="55"/>
      <c r="F467" s="58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</row>
    <row r="468" spans="1:64" x14ac:dyDescent="0.25">
      <c r="A468" s="58"/>
      <c r="B468" s="59"/>
      <c r="C468" s="59"/>
      <c r="D468" s="59"/>
      <c r="E468" s="55"/>
      <c r="F468" s="58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</row>
    <row r="469" spans="1:64" x14ac:dyDescent="0.25">
      <c r="A469" s="58"/>
      <c r="B469" s="59"/>
      <c r="C469" s="59"/>
      <c r="D469" s="59"/>
      <c r="E469" s="55"/>
      <c r="F469" s="58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</row>
    <row r="470" spans="1:64" x14ac:dyDescent="0.25">
      <c r="A470" s="58"/>
      <c r="B470" s="59"/>
      <c r="C470" s="59"/>
      <c r="D470" s="59"/>
      <c r="E470" s="55"/>
      <c r="F470" s="58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</row>
    <row r="471" spans="1:64" x14ac:dyDescent="0.25">
      <c r="A471" s="58"/>
      <c r="B471" s="59"/>
      <c r="C471" s="59"/>
      <c r="D471" s="59"/>
      <c r="E471" s="55"/>
      <c r="F471" s="58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</row>
    <row r="472" spans="1:64" x14ac:dyDescent="0.25">
      <c r="A472" s="58"/>
      <c r="B472" s="59"/>
      <c r="C472" s="59"/>
      <c r="D472" s="59"/>
      <c r="E472" s="55"/>
      <c r="F472" s="58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</row>
    <row r="473" spans="1:64" x14ac:dyDescent="0.25">
      <c r="A473" s="58"/>
      <c r="B473" s="59"/>
      <c r="C473" s="59"/>
      <c r="D473" s="59"/>
      <c r="E473" s="55"/>
      <c r="F473" s="58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</row>
    <row r="474" spans="1:64" x14ac:dyDescent="0.25">
      <c r="A474" s="58"/>
      <c r="B474" s="59"/>
      <c r="C474" s="59"/>
      <c r="D474" s="59"/>
      <c r="E474" s="55"/>
      <c r="F474" s="58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</row>
    <row r="475" spans="1:64" x14ac:dyDescent="0.25">
      <c r="A475" s="58"/>
      <c r="B475" s="59"/>
      <c r="C475" s="59"/>
      <c r="D475" s="59"/>
      <c r="E475" s="55"/>
      <c r="F475" s="58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</row>
    <row r="476" spans="1:64" x14ac:dyDescent="0.25">
      <c r="A476" s="58"/>
      <c r="B476" s="59"/>
      <c r="C476" s="59"/>
      <c r="D476" s="59"/>
      <c r="E476" s="55"/>
      <c r="F476" s="58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</row>
    <row r="477" spans="1:64" x14ac:dyDescent="0.25">
      <c r="A477" s="58"/>
      <c r="B477" s="59"/>
      <c r="C477" s="59"/>
      <c r="D477" s="59"/>
      <c r="E477" s="55"/>
      <c r="F477" s="58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</row>
    <row r="478" spans="1:64" x14ac:dyDescent="0.25">
      <c r="A478" s="58"/>
      <c r="B478" s="59"/>
      <c r="C478" s="59"/>
      <c r="D478" s="59"/>
      <c r="E478" s="55"/>
      <c r="F478" s="58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</row>
    <row r="479" spans="1:64" x14ac:dyDescent="0.25">
      <c r="A479" s="58"/>
      <c r="B479" s="59"/>
      <c r="C479" s="59"/>
      <c r="D479" s="59"/>
      <c r="E479" s="55"/>
      <c r="F479" s="58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</row>
    <row r="480" spans="1:64" x14ac:dyDescent="0.25">
      <c r="A480" s="58"/>
      <c r="B480" s="59"/>
      <c r="C480" s="59"/>
      <c r="D480" s="59"/>
      <c r="E480" s="55"/>
      <c r="F480" s="58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</row>
    <row r="481" spans="1:64" x14ac:dyDescent="0.25">
      <c r="A481" s="58"/>
      <c r="B481" s="59"/>
      <c r="C481" s="59"/>
      <c r="D481" s="59"/>
      <c r="E481" s="55"/>
      <c r="F481" s="58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</row>
    <row r="482" spans="1:64" x14ac:dyDescent="0.25">
      <c r="A482" s="58"/>
      <c r="B482" s="59"/>
      <c r="C482" s="59"/>
      <c r="D482" s="59"/>
      <c r="E482" s="55"/>
      <c r="F482" s="58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</row>
    <row r="483" spans="1:64" x14ac:dyDescent="0.25">
      <c r="A483" s="58"/>
      <c r="B483" s="59"/>
      <c r="C483" s="59"/>
      <c r="D483" s="59"/>
      <c r="E483" s="55"/>
      <c r="F483" s="58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</row>
    <row r="484" spans="1:64" x14ac:dyDescent="0.25">
      <c r="A484" s="58"/>
      <c r="B484" s="59"/>
      <c r="C484" s="59"/>
      <c r="D484" s="59"/>
      <c r="E484" s="55"/>
      <c r="F484" s="58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</row>
    <row r="485" spans="1:64" x14ac:dyDescent="0.25">
      <c r="A485" s="58"/>
      <c r="B485" s="59"/>
      <c r="C485" s="59"/>
      <c r="D485" s="59"/>
      <c r="E485" s="55"/>
      <c r="F485" s="58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</row>
    <row r="486" spans="1:64" x14ac:dyDescent="0.25">
      <c r="A486" s="58"/>
      <c r="B486" s="59"/>
      <c r="C486" s="59"/>
      <c r="D486" s="59"/>
      <c r="E486" s="55"/>
      <c r="F486" s="58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</row>
    <row r="487" spans="1:64" x14ac:dyDescent="0.25">
      <c r="A487" s="58"/>
      <c r="B487" s="59"/>
      <c r="C487" s="59"/>
      <c r="D487" s="59"/>
      <c r="E487" s="55"/>
      <c r="F487" s="58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</row>
    <row r="488" spans="1:64" x14ac:dyDescent="0.25">
      <c r="A488" s="58"/>
      <c r="B488" s="59"/>
      <c r="C488" s="59"/>
      <c r="D488" s="59"/>
      <c r="E488" s="55"/>
      <c r="F488" s="58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</row>
    <row r="489" spans="1:64" x14ac:dyDescent="0.25">
      <c r="A489" s="58"/>
      <c r="B489" s="59"/>
      <c r="C489" s="59"/>
      <c r="D489" s="59"/>
      <c r="E489" s="55"/>
      <c r="F489" s="58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</row>
    <row r="490" spans="1:64" x14ac:dyDescent="0.25">
      <c r="A490" s="58"/>
      <c r="B490" s="59"/>
      <c r="C490" s="59"/>
      <c r="D490" s="59"/>
      <c r="E490" s="55"/>
      <c r="F490" s="58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</row>
    <row r="491" spans="1:64" x14ac:dyDescent="0.25">
      <c r="A491" s="58"/>
      <c r="B491" s="59"/>
      <c r="C491" s="59"/>
      <c r="D491" s="59"/>
      <c r="E491" s="55"/>
      <c r="F491" s="58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</row>
    <row r="492" spans="1:64" x14ac:dyDescent="0.25">
      <c r="A492" s="58"/>
      <c r="B492" s="59"/>
      <c r="C492" s="59"/>
      <c r="D492" s="59"/>
      <c r="E492" s="55"/>
      <c r="F492" s="58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</row>
    <row r="493" spans="1:64" x14ac:dyDescent="0.25">
      <c r="A493" s="58"/>
      <c r="B493" s="59"/>
      <c r="C493" s="59"/>
      <c r="D493" s="59"/>
      <c r="E493" s="55"/>
      <c r="F493" s="58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</row>
    <row r="494" spans="1:64" x14ac:dyDescent="0.25">
      <c r="A494" s="58"/>
      <c r="B494" s="59"/>
      <c r="C494" s="59"/>
      <c r="D494" s="59"/>
      <c r="E494" s="55"/>
      <c r="F494" s="58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</row>
    <row r="495" spans="1:64" x14ac:dyDescent="0.25">
      <c r="A495" s="58"/>
      <c r="B495" s="59"/>
      <c r="C495" s="59"/>
      <c r="D495" s="59"/>
      <c r="E495" s="55"/>
      <c r="F495" s="58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</row>
    <row r="496" spans="1:64" x14ac:dyDescent="0.25">
      <c r="A496" s="58"/>
      <c r="B496" s="59"/>
      <c r="C496" s="59"/>
      <c r="D496" s="59"/>
      <c r="E496" s="55"/>
      <c r="F496" s="58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</row>
    <row r="497" spans="1:64" x14ac:dyDescent="0.25">
      <c r="A497" s="58"/>
      <c r="B497" s="59"/>
      <c r="C497" s="59"/>
      <c r="D497" s="59"/>
      <c r="E497" s="55"/>
      <c r="F497" s="58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</row>
    <row r="498" spans="1:64" x14ac:dyDescent="0.25">
      <c r="A498" s="58"/>
      <c r="B498" s="59"/>
      <c r="C498" s="59"/>
      <c r="D498" s="59"/>
      <c r="E498" s="55"/>
      <c r="F498" s="58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</row>
    <row r="499" spans="1:64" x14ac:dyDescent="0.25">
      <c r="A499" s="58"/>
      <c r="B499" s="59"/>
      <c r="C499" s="59"/>
      <c r="D499" s="59"/>
      <c r="E499" s="55"/>
      <c r="F499" s="58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</row>
    <row r="500" spans="1:64" x14ac:dyDescent="0.25">
      <c r="A500" s="58"/>
      <c r="B500" s="59"/>
      <c r="C500" s="59"/>
      <c r="D500" s="59"/>
      <c r="E500" s="55"/>
      <c r="F500" s="58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</row>
    <row r="501" spans="1:64" x14ac:dyDescent="0.25">
      <c r="A501" s="58"/>
      <c r="B501" s="59"/>
      <c r="C501" s="59"/>
      <c r="D501" s="59"/>
      <c r="E501" s="55"/>
      <c r="F501" s="58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</row>
    <row r="502" spans="1:64" x14ac:dyDescent="0.25">
      <c r="A502" s="58"/>
      <c r="B502" s="59"/>
      <c r="C502" s="59"/>
      <c r="D502" s="59"/>
      <c r="E502" s="55"/>
      <c r="F502" s="58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</row>
    <row r="503" spans="1:64" x14ac:dyDescent="0.25">
      <c r="A503" s="58"/>
      <c r="B503" s="59"/>
      <c r="C503" s="59"/>
      <c r="D503" s="59"/>
      <c r="E503" s="55"/>
      <c r="F503" s="58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</row>
    <row r="504" spans="1:64" x14ac:dyDescent="0.25">
      <c r="A504" s="58"/>
      <c r="B504" s="59"/>
      <c r="C504" s="59"/>
      <c r="D504" s="59"/>
      <c r="E504" s="55"/>
      <c r="F504" s="58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</row>
    <row r="505" spans="1:64" x14ac:dyDescent="0.25">
      <c r="A505" s="58"/>
      <c r="B505" s="59"/>
      <c r="C505" s="59"/>
      <c r="D505" s="59"/>
      <c r="E505" s="55"/>
      <c r="F505" s="58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</row>
    <row r="506" spans="1:64" x14ac:dyDescent="0.25">
      <c r="A506" s="58"/>
      <c r="B506" s="59"/>
      <c r="C506" s="59"/>
      <c r="D506" s="59"/>
      <c r="E506" s="55"/>
      <c r="F506" s="58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</row>
    <row r="507" spans="1:64" x14ac:dyDescent="0.25">
      <c r="A507" s="58"/>
      <c r="B507" s="59"/>
      <c r="C507" s="59"/>
      <c r="D507" s="59"/>
      <c r="E507" s="55"/>
      <c r="F507" s="58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</row>
    <row r="508" spans="1:64" x14ac:dyDescent="0.25">
      <c r="A508" s="58"/>
      <c r="B508" s="59"/>
      <c r="C508" s="59"/>
      <c r="D508" s="59"/>
      <c r="E508" s="55"/>
      <c r="F508" s="58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</row>
    <row r="509" spans="1:64" x14ac:dyDescent="0.25">
      <c r="A509" s="58"/>
      <c r="B509" s="59"/>
      <c r="C509" s="59"/>
      <c r="D509" s="59"/>
      <c r="E509" s="55"/>
      <c r="F509" s="58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</row>
    <row r="510" spans="1:64" x14ac:dyDescent="0.25">
      <c r="A510" s="58"/>
      <c r="B510" s="59"/>
      <c r="C510" s="59"/>
      <c r="D510" s="59"/>
      <c r="E510" s="55"/>
      <c r="F510" s="58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</row>
    <row r="511" spans="1:64" x14ac:dyDescent="0.25">
      <c r="A511" s="58"/>
      <c r="B511" s="59"/>
      <c r="C511" s="59"/>
      <c r="D511" s="59"/>
      <c r="E511" s="55"/>
      <c r="F511" s="58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</row>
    <row r="512" spans="1:64" x14ac:dyDescent="0.25">
      <c r="A512" s="58"/>
      <c r="B512" s="59"/>
      <c r="C512" s="59"/>
      <c r="D512" s="59"/>
      <c r="E512" s="55"/>
      <c r="F512" s="58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</row>
    <row r="513" spans="1:64" x14ac:dyDescent="0.25">
      <c r="A513" s="58"/>
      <c r="B513" s="59"/>
      <c r="C513" s="59"/>
      <c r="D513" s="59"/>
      <c r="E513" s="55"/>
      <c r="F513" s="58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</row>
    <row r="514" spans="1:64" x14ac:dyDescent="0.25">
      <c r="A514" s="58"/>
      <c r="B514" s="59"/>
      <c r="C514" s="59"/>
      <c r="D514" s="59"/>
      <c r="E514" s="55"/>
      <c r="F514" s="58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</row>
    <row r="515" spans="1:64" x14ac:dyDescent="0.25">
      <c r="A515" s="58"/>
      <c r="B515" s="59"/>
      <c r="C515" s="59"/>
      <c r="D515" s="59"/>
      <c r="E515" s="55"/>
      <c r="F515" s="58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</row>
    <row r="516" spans="1:64" x14ac:dyDescent="0.25">
      <c r="A516" s="58"/>
      <c r="B516" s="59"/>
      <c r="C516" s="59"/>
      <c r="D516" s="59"/>
      <c r="E516" s="55"/>
      <c r="F516" s="58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</row>
    <row r="517" spans="1:64" x14ac:dyDescent="0.25">
      <c r="A517" s="58"/>
      <c r="B517" s="59"/>
      <c r="C517" s="59"/>
      <c r="D517" s="59"/>
      <c r="E517" s="55"/>
      <c r="F517" s="58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</row>
    <row r="518" spans="1:64" x14ac:dyDescent="0.25">
      <c r="A518" s="58"/>
      <c r="B518" s="59"/>
      <c r="C518" s="59"/>
      <c r="D518" s="59"/>
      <c r="E518" s="55"/>
      <c r="F518" s="58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</row>
    <row r="519" spans="1:64" x14ac:dyDescent="0.25">
      <c r="A519" s="58"/>
      <c r="B519" s="59"/>
      <c r="C519" s="59"/>
      <c r="D519" s="59"/>
      <c r="E519" s="55"/>
      <c r="F519" s="58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</row>
    <row r="520" spans="1:64" x14ac:dyDescent="0.25">
      <c r="A520" s="58"/>
      <c r="B520" s="59"/>
      <c r="C520" s="59"/>
      <c r="D520" s="59"/>
      <c r="E520" s="55"/>
      <c r="F520" s="58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</row>
    <row r="521" spans="1:64" x14ac:dyDescent="0.25">
      <c r="A521" s="58"/>
      <c r="B521" s="59"/>
      <c r="C521" s="59"/>
      <c r="D521" s="59"/>
      <c r="E521" s="55"/>
      <c r="F521" s="58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</row>
    <row r="522" spans="1:64" x14ac:dyDescent="0.25">
      <c r="A522" s="58"/>
      <c r="B522" s="59"/>
      <c r="C522" s="59"/>
      <c r="D522" s="59"/>
      <c r="E522" s="55"/>
      <c r="F522" s="58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</row>
  </sheetData>
  <mergeCells count="26">
    <mergeCell ref="C15:E15"/>
    <mergeCell ref="C16:E16"/>
    <mergeCell ref="C17:E17"/>
    <mergeCell ref="C24:E24"/>
    <mergeCell ref="C25:E25"/>
    <mergeCell ref="C18:E18"/>
    <mergeCell ref="C19:E19"/>
    <mergeCell ref="C20:E20"/>
    <mergeCell ref="C21:E21"/>
    <mergeCell ref="C22:E22"/>
    <mergeCell ref="C23:E23"/>
    <mergeCell ref="C10:E10"/>
    <mergeCell ref="C11:E11"/>
    <mergeCell ref="C12:E12"/>
    <mergeCell ref="C13:E13"/>
    <mergeCell ref="C14:E14"/>
    <mergeCell ref="C5:E5"/>
    <mergeCell ref="C6:E6"/>
    <mergeCell ref="C7:E7"/>
    <mergeCell ref="C8:E8"/>
    <mergeCell ref="C9:E9"/>
    <mergeCell ref="A1:B3"/>
    <mergeCell ref="C1:E1"/>
    <mergeCell ref="F1:F3"/>
    <mergeCell ref="C2:E2"/>
    <mergeCell ref="A4:F4"/>
  </mergeCells>
  <pageMargins left="0.35433070866141736" right="0.23622047244094491" top="0.98425196850393704" bottom="0.98425196850393704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Identificación de riesgos</vt:lpstr>
      <vt:lpstr>Matriz Prob-consec</vt:lpstr>
      <vt:lpstr>Control de Actualización</vt:lpstr>
      <vt:lpstr>'Control de Actualización'!Área_de_impresión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Victor Padilla</cp:lastModifiedBy>
  <dcterms:created xsi:type="dcterms:W3CDTF">2021-06-26T12:26:59Z</dcterms:created>
  <dcterms:modified xsi:type="dcterms:W3CDTF">2022-10-27T05:13:21Z</dcterms:modified>
</cp:coreProperties>
</file>